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80"/>
  </bookViews>
  <sheets>
    <sheet name="Planilh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<sst xmlns="http://schemas.openxmlformats.org/spreadsheetml/2006/main" count="238" uniqueCount="133">
  <si>
    <t>ITEM 10 - MODELO 08 - ALMOXARIFADO</t>
  </si>
  <si>
    <t xml:space="preserve">Item </t>
  </si>
  <si>
    <t>Descrição do material</t>
  </si>
  <si>
    <t>Unidade</t>
  </si>
  <si>
    <t>Quantidade</t>
  </si>
  <si>
    <t>Custo médio</t>
  </si>
  <si>
    <t>Custo total</t>
  </si>
  <si>
    <t>Estoque no início do exercício</t>
  </si>
  <si>
    <t>Entradas</t>
  </si>
  <si>
    <t>Saídas</t>
  </si>
  <si>
    <t>Saldo no final do exercício</t>
  </si>
  <si>
    <t>AÇUCAR</t>
  </si>
  <si>
    <t>KILO</t>
  </si>
  <si>
    <t>ADOÇANTE DIETÉTICO LÍQUIDO 100ML</t>
  </si>
  <si>
    <t>UNIDADE</t>
  </si>
  <si>
    <t>AGUA SANITARIA 1 LITRO</t>
  </si>
  <si>
    <t>ALCOOL ETILICO 70%</t>
  </si>
  <si>
    <t>LITRO</t>
  </si>
  <si>
    <t>ALCOOL GEL 70  500ML</t>
  </si>
  <si>
    <t>ALFINETE PARA MAPAS</t>
  </si>
  <si>
    <t>CAIXA</t>
  </si>
  <si>
    <t>APONTADOR PARA LÁPIS COM DEPOSITO</t>
  </si>
  <si>
    <t>ASSENTO UNIVERSAL SANITÁRIO</t>
  </si>
  <si>
    <t>BLOCO NOTIFICAÇÃO P/ FISCALIZAÇÃO</t>
  </si>
  <si>
    <t>RESMA</t>
  </si>
  <si>
    <t>BOM AR DOM LINE TALCO 360ML</t>
  </si>
  <si>
    <t>BORRACHA BRANCA EXTRA MACIA</t>
  </si>
  <si>
    <t>CAFÉ 250G</t>
  </si>
  <si>
    <t>CAIXA ARQUIVO PLÁSTICA TIPO POLIONDA</t>
  </si>
  <si>
    <t>CANETA ESFEROGRÁFICA AZUL</t>
  </si>
  <si>
    <t>CANETA ESFEROGRAFICA VERMELHA</t>
  </si>
  <si>
    <t>CARTOLINA BRANCA (CAPA DE PROCESSO)</t>
  </si>
  <si>
    <t>CARTOLINA VERDE (CAPA DE PROCESSO)</t>
  </si>
  <si>
    <t>CHÁ ERVA DOCE</t>
  </si>
  <si>
    <t>CLIPES Nº 3/0 EM ARAME</t>
  </si>
  <si>
    <t>CLIPES Nº 6/0 EM ARAME</t>
  </si>
  <si>
    <t>COLA BASTÃO 7,8GR</t>
  </si>
  <si>
    <t>COLA BRANCA 90G CX C/12 UNIDADES</t>
  </si>
  <si>
    <t>COLA BRANCA 90GR</t>
  </si>
  <si>
    <t>COLA ULTRA RAPIDA 20ML</t>
  </si>
  <si>
    <t>COLCHETE FIXAÇÃO EM AÇO TAMANHO 6</t>
  </si>
  <si>
    <t>COLCHETE FIXAÇÃO EM LATÃO TAMANHO 10</t>
  </si>
  <si>
    <t>COLCHETE FIXAÇÃO EM LATÃO TAMANHO 14</t>
  </si>
  <si>
    <t>COLCHETE Nº 07</t>
  </si>
  <si>
    <t>COLCHETE Nº 09</t>
  </si>
  <si>
    <t>COPO DESCARTAVEL 150ML CX C/2500.UND</t>
  </si>
  <si>
    <t>COPO DESCARTAVEL 200ML PCT C/100</t>
  </si>
  <si>
    <t>PACOTE</t>
  </si>
  <si>
    <t>COPO DESCARTÁVEL PARA CAFÉ 50ML PCT C/ 100</t>
  </si>
  <si>
    <t>CORRETIVO LIQUIDO A BASE DE AGUA 18ML</t>
  </si>
  <si>
    <t>DESINFETANTE BB 5 LITROS</t>
  </si>
  <si>
    <t>DESODORIZADOR DE AMBIENTES SPRAY 500ML</t>
  </si>
  <si>
    <t>DETERGENTE CLORADO P/ PISO, PAREDE, EQUIPAME</t>
  </si>
  <si>
    <t>DETERGENTE LIQUIDO NEUTRO 500ML</t>
  </si>
  <si>
    <t>DETERGENTE NEUTRO PARA LOUÇAS 5L</t>
  </si>
  <si>
    <t>BOMBONA</t>
  </si>
  <si>
    <t>DISPENSER DE PAPEL TOALHA</t>
  </si>
  <si>
    <t>DISPENSER PARA SABONETE LIQUIDO</t>
  </si>
  <si>
    <t>DISPENSER P PAPEL HIGIÊNICO</t>
  </si>
  <si>
    <t>ENVELOPE CARTA BRANCO 114X229</t>
  </si>
  <si>
    <t>ESPONJA DE LIMPEZA EM LÃ DE AÇO</t>
  </si>
  <si>
    <t>ESPONJA DE LOUÇA DUPLA FACE MULTIUSO</t>
  </si>
  <si>
    <t>ESTILETE MODELO 180</t>
  </si>
  <si>
    <t>EXTRATOR P/ GRAMPO TIPO ESPATULA INOX</t>
  </si>
  <si>
    <t>FITA ADESIVA TRANSP. 12X30MM - DUREX</t>
  </si>
  <si>
    <t>FITA ADESIVA TRANSPARENTE 50X50</t>
  </si>
  <si>
    <t>FLANELA</t>
  </si>
  <si>
    <t>GRAFITE PARA LAPISEIRA N0.5</t>
  </si>
  <si>
    <t>GRAMPEADOR PARA 110 FOLHAS</t>
  </si>
  <si>
    <t>GRAMPEADOR PARA 25 FOLHAS</t>
  </si>
  <si>
    <t>GRAMPO 23/13 CX C/ 5000</t>
  </si>
  <si>
    <t>GRAMPO 26X6</t>
  </si>
  <si>
    <t>GRAMPO  9/10- 23/10</t>
  </si>
  <si>
    <t>GRAMPO PARA GRAMPEADOR 23/8</t>
  </si>
  <si>
    <t>GUARDANAPO DESCARTÁVEL PEQUENO PCT C/ 50 UND</t>
  </si>
  <si>
    <t>LAPIS GRAFITE Nº 02</t>
  </si>
  <si>
    <t>LIGA ELÁSTICO FINO PCT COM 120 UND</t>
  </si>
  <si>
    <t>LIMPA VIDROS 500 ML</t>
  </si>
  <si>
    <t>LIVRO DE ATA, 100 FOLHAS</t>
  </si>
  <si>
    <t>LIVRO DE PROTOCOLO DE CORRESPODÊNCIA</t>
  </si>
  <si>
    <t>LIXEIRA EM PLÁSTICO COM PEDAL 40L</t>
  </si>
  <si>
    <t>LIXEIRA PLASTICA COM TAMPA E PEDAL 100 LITROS</t>
  </si>
  <si>
    <t>LIXEIRA PLASTICA COM TAMPA E PEDAL 15 LITROS</t>
  </si>
  <si>
    <t>LUSTRA MOVEIS, CERA DE MOVEIS 200ML</t>
  </si>
  <si>
    <t>MARCA TEXTO</t>
  </si>
  <si>
    <t>MOLHA DEDO 12G</t>
  </si>
  <si>
    <t>PÁ COLETORA DE LIXO COM CABO</t>
  </si>
  <si>
    <t>PANO DE CHAO</t>
  </si>
  <si>
    <t>PANO DE PRATO</t>
  </si>
  <si>
    <t>PAPEL HIGIENICO ROLO FOLHA DUPLA - PACOTE COM 8</t>
  </si>
  <si>
    <t>PAPEL OFICIO A4 210MMX297MM 75G</t>
  </si>
  <si>
    <t>PAPEL TOALHA</t>
  </si>
  <si>
    <t>PAPEL TOALHA C/100FL C/5 PACOTES</t>
  </si>
  <si>
    <t>FARDO</t>
  </si>
  <si>
    <t>PASTA AZ LOMBO ESTREITO GRANDE</t>
  </si>
  <si>
    <t>PASTA COM ELASTICO LOMBO LARGO</t>
  </si>
  <si>
    <t>PASTA EM POLIPROPILENO COM GRAMPO</t>
  </si>
  <si>
    <t>PASTA OFICIO 30 MM</t>
  </si>
  <si>
    <t>PASTA PORTA ARQUIVO</t>
  </si>
  <si>
    <t>PASTA SUSPENSA PAPEL</t>
  </si>
  <si>
    <t>PASTILHA SANITARIA</t>
  </si>
  <si>
    <t>PERFURADOR 40 FOLHAS</t>
  </si>
  <si>
    <t>PILHA ALCALINA TIPO AAA PACOTE C/2 UND</t>
  </si>
  <si>
    <t>PILHA ALCALINA TIPO AA PACOTE C/2 UND</t>
  </si>
  <si>
    <t>PORTA LAPIS, CLIPS E CARTÕES</t>
  </si>
  <si>
    <t>POST-IT 51X78 AUTO ADESIVO MÉDIO</t>
  </si>
  <si>
    <t>POST-IT AUTOADESIVO 38X51MM</t>
  </si>
  <si>
    <t>POST-IT AUTOADESIVO 76X102MM</t>
  </si>
  <si>
    <t>POST-IT AUTOADESIVO 76X76MM</t>
  </si>
  <si>
    <t>PRANCHETA ACRÍLICA</t>
  </si>
  <si>
    <t>REGUA CRISTAL PLASTICA  30 CM</t>
  </si>
  <si>
    <t>REGUA PEQUENA DE 20 CM</t>
  </si>
  <si>
    <t>RODO COM CABO 40CM</t>
  </si>
  <si>
    <t>SABÃO EM BARRA PC C/ 5UN</t>
  </si>
  <si>
    <t>SABÃO EM PÓ 500G</t>
  </si>
  <si>
    <t>SABONETE LIQUIDO BACTERICIDA 500ML</t>
  </si>
  <si>
    <t>SABONETE LIQUIDO CREMOSO 5L</t>
  </si>
  <si>
    <t>SACO P/ LIXO 100 LITROS</t>
  </si>
  <si>
    <t>SACO PARA LIXO 200L</t>
  </si>
  <si>
    <t>SACO P/ LIXO 60 LITROS PADRÃO ABNT</t>
  </si>
  <si>
    <t>SACO P/ LIXO 100 LITROS/20KG PRETO</t>
  </si>
  <si>
    <t>SACO P/ LIXO 30 LITROS</t>
  </si>
  <si>
    <t>SACO P/ LIXO 40 LITROS</t>
  </si>
  <si>
    <t>SACO P/ LIXO 60 LITROS</t>
  </si>
  <si>
    <t>TESOURA 21 CM</t>
  </si>
  <si>
    <t>TESOURA MÉDIA 15 CM</t>
  </si>
  <si>
    <t>TNTA PARA CARIMBO AZUL</t>
  </si>
  <si>
    <t>TINTA P CARIMBO PRETO</t>
  </si>
  <si>
    <t>VASSOURA DE NYLON</t>
  </si>
  <si>
    <t>VASSOURA PIACAVA</t>
  </si>
  <si>
    <t>VASSOURA P/ LIMPEZA DE SANITÁRIO</t>
  </si>
  <si>
    <t>VASSOURA POLIPROPILENO SINTÉTICO</t>
  </si>
  <si>
    <t>TOTAL ACUMULADO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</si>
</sst>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&quot;R$&quot;\ #,##0.00_);[Red]\(&quot;R$&quot;\ #,##0.00\)"/>
  </numFmts>
  <fonts count="25">
    <font>
      <sz val="10"/>
      <color theme="1"/>
      <name val="Calibri"/>
      <charset val="134"/>
      <scheme val="minor"/>
    </font>
    <font>
      <sz val="10"/>
      <color theme="1"/>
      <name val="Cambria"/>
      <charset val="134"/>
    </font>
    <font>
      <b/>
      <sz val="14"/>
      <color rgb="FF000000"/>
      <name val="Times New Roman"/>
      <charset val="134"/>
    </font>
    <font>
      <b/>
      <sz val="10"/>
      <color theme="1"/>
      <name val="Cambria"/>
      <charset val="134"/>
    </font>
    <font>
      <sz val="10"/>
      <color rgb="FF000000"/>
      <name val="Cambria"/>
      <charset val="134"/>
    </font>
    <font>
      <sz val="10"/>
      <name val="Cambria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180" fontId="0" fillId="0" borderId="0" xfId="0" applyNumberForma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shrinkToFit="1"/>
    </xf>
    <xf numFmtId="180" fontId="2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 wrapText="1" shrinkToFit="1"/>
    </xf>
    <xf numFmtId="180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80" fontId="1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80" fontId="0" fillId="2" borderId="1" xfId="0" applyNumberFormat="1" applyFill="1" applyBorder="1" applyAlignment="1">
      <alignment horizontal="center" vertical="center"/>
    </xf>
  </cellXfs>
  <cellStyles count="49">
    <cellStyle name="Normal" xfId="0" builtinId="0"/>
    <cellStyle name="Vírgula" xfId="1" builtinId="3"/>
    <cellStyle name="Moeda" xfId="2" builtinId="4"/>
    <cellStyle name="Percentagem" xfId="3" builtinId="5"/>
    <cellStyle name="Vírgula [0]" xfId="4" builtinId="6"/>
    <cellStyle name="Moeda [0]" xfId="5" builtinId="7"/>
    <cellStyle name="Hiperligação" xfId="6" builtinId="8"/>
    <cellStyle name="Hiperligação Visitada" xfId="7" builtinId="9"/>
    <cellStyle name="Nota" xfId="8" builtinId="10"/>
    <cellStyle name="Texto de Aviso" xfId="9" builtinId="11"/>
    <cellStyle name="Título" xfId="10" builtinId="15"/>
    <cellStyle name="Texto Explicativo" xfId="11" builtinId="53"/>
    <cellStyle name="Cabeçalho 1" xfId="12" builtinId="16"/>
    <cellStyle name="Cabeçalho 2" xfId="13" builtinId="17"/>
    <cellStyle name="Cabeçalho 3" xfId="14" builtinId="18"/>
    <cellStyle name="Cabeçalho 4" xfId="15" builtinId="19"/>
    <cellStyle name="Entrada" xfId="16" builtinId="20"/>
    <cellStyle name="Saída" xfId="17" builtinId="21"/>
    <cellStyle name="Cálculo" xfId="18" builtinId="22"/>
    <cellStyle name="Verificar Célula" xfId="19" builtinId="23"/>
    <cellStyle name="Célula Ligada" xfId="20" builtinId="24"/>
    <cellStyle name="Total" xfId="21" builtinId="25"/>
    <cellStyle name="Bom" xfId="22" builtinId="26"/>
    <cellStyle name="Mau" xfId="23" builtinId="27"/>
    <cellStyle name="Neutro" xfId="24" builtinId="28"/>
    <cellStyle name="Cor 1" xfId="25" builtinId="29"/>
    <cellStyle name="20% - Cor 1" xfId="26" builtinId="30"/>
    <cellStyle name="40% - Cor 1" xfId="27" builtinId="31"/>
    <cellStyle name="60% - Cor 1" xfId="28" builtinId="32"/>
    <cellStyle name="Cor 2" xfId="29" builtinId="33"/>
    <cellStyle name="20% - Cor 2" xfId="30" builtinId="34"/>
    <cellStyle name="40% - Cor 2" xfId="31" builtinId="35"/>
    <cellStyle name="60% - Cor 2" xfId="32" builtinId="36"/>
    <cellStyle name="Cor 3" xfId="33" builtinId="37"/>
    <cellStyle name="20% - Cor 3" xfId="34" builtinId="38"/>
    <cellStyle name="40% - Cor 3" xfId="35" builtinId="39"/>
    <cellStyle name="60% - Cor 3" xfId="36" builtinId="40"/>
    <cellStyle name="Cor 4" xfId="37" builtinId="41"/>
    <cellStyle name="20% - Cor 4" xfId="38" builtinId="42"/>
    <cellStyle name="40% - Cor 4" xfId="39" builtinId="43"/>
    <cellStyle name="60% - Cor 4" xfId="40" builtinId="44"/>
    <cellStyle name="Cor 5" xfId="41" builtinId="45"/>
    <cellStyle name="20% - Cor 5" xfId="42" builtinId="46"/>
    <cellStyle name="40% - Cor 5" xfId="43" builtinId="47"/>
    <cellStyle name="60% - Cor 5" xfId="44" builtinId="48"/>
    <cellStyle name="Cor 6" xfId="45" builtinId="49"/>
    <cellStyle name="20% - Cor 6" xfId="46" builtinId="50"/>
    <cellStyle name="40% - Cor 6" xfId="47" builtinId="51"/>
    <cellStyle name="60% - Cor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7"/>
  <sheetViews>
    <sheetView tabSelected="1" zoomScale="130" zoomScaleNormal="130" topLeftCell="A69" workbookViewId="0">
      <selection activeCell="E97" sqref="E97"/>
    </sheetView>
  </sheetViews>
  <sheetFormatPr defaultColWidth="9.14285714285714" defaultRowHeight="12.75"/>
  <cols>
    <col min="1" max="1" width="9.55238095238095" customWidth="1"/>
    <col min="4" max="4" width="20.2857142857143" customWidth="1"/>
    <col min="5" max="5" width="10.1428571428571" customWidth="1"/>
    <col min="6" max="6" width="11.2857142857143" customWidth="1"/>
    <col min="7" max="7" width="10.5809523809524" customWidth="1"/>
    <col min="9" max="9" width="12.8571428571429" customWidth="1"/>
    <col min="10" max="10" width="12.5714285714286" style="4" customWidth="1"/>
    <col min="11" max="11" width="12.1428571428571" style="4" customWidth="1"/>
  </cols>
  <sheetData>
    <row r="1" ht="18.75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24"/>
      <c r="K1" s="24"/>
    </row>
    <row r="2" ht="18" customHeight="1" spans="1:11">
      <c r="A2" s="6" t="s">
        <v>1</v>
      </c>
      <c r="B2" s="6" t="s">
        <v>2</v>
      </c>
      <c r="C2" s="6"/>
      <c r="D2" s="6"/>
      <c r="E2" s="6" t="s">
        <v>3</v>
      </c>
      <c r="F2" s="6" t="s">
        <v>4</v>
      </c>
      <c r="G2" s="6"/>
      <c r="H2" s="6"/>
      <c r="I2" s="6"/>
      <c r="J2" s="25" t="s">
        <v>5</v>
      </c>
      <c r="K2" s="25" t="s">
        <v>6</v>
      </c>
    </row>
    <row r="3" ht="42" customHeight="1" spans="1:11">
      <c r="A3" s="6"/>
      <c r="B3" s="6"/>
      <c r="C3" s="6"/>
      <c r="D3" s="6"/>
      <c r="E3" s="6"/>
      <c r="F3" s="7" t="s">
        <v>7</v>
      </c>
      <c r="G3" s="6" t="s">
        <v>8</v>
      </c>
      <c r="H3" s="6" t="s">
        <v>9</v>
      </c>
      <c r="I3" s="7" t="s">
        <v>10</v>
      </c>
      <c r="J3" s="25"/>
      <c r="K3" s="25"/>
    </row>
    <row r="4" ht="16" customHeight="1" spans="1:11">
      <c r="A4" s="8">
        <v>2019</v>
      </c>
      <c r="B4" s="9" t="s">
        <v>11</v>
      </c>
      <c r="C4" s="9"/>
      <c r="D4" s="9"/>
      <c r="E4" s="10" t="s">
        <v>12</v>
      </c>
      <c r="F4" s="11">
        <v>50</v>
      </c>
      <c r="G4" s="11">
        <v>0</v>
      </c>
      <c r="H4" s="11">
        <v>50</v>
      </c>
      <c r="I4" s="26">
        <f>F4+G4-H4</f>
        <v>0</v>
      </c>
      <c r="J4" s="27">
        <v>0</v>
      </c>
      <c r="K4" s="28">
        <v>0</v>
      </c>
    </row>
    <row r="5" ht="16" customHeight="1" spans="1:11">
      <c r="A5" s="8">
        <v>1743</v>
      </c>
      <c r="B5" s="9" t="s">
        <v>13</v>
      </c>
      <c r="C5" s="9"/>
      <c r="D5" s="9"/>
      <c r="E5" s="10" t="s">
        <v>14</v>
      </c>
      <c r="F5" s="11">
        <v>40</v>
      </c>
      <c r="G5" s="11">
        <v>0</v>
      </c>
      <c r="H5" s="11">
        <v>5</v>
      </c>
      <c r="I5" s="26">
        <f t="shared" ref="I5:I36" si="0">F5+G5-H5</f>
        <v>35</v>
      </c>
      <c r="J5" s="27">
        <f t="shared" ref="J5:J36" si="1">K5/I5</f>
        <v>10.4691428571429</v>
      </c>
      <c r="K5" s="28">
        <v>366.42</v>
      </c>
    </row>
    <row r="6" ht="16" customHeight="1" spans="1:11">
      <c r="A6" s="8">
        <v>1</v>
      </c>
      <c r="B6" s="9" t="s">
        <v>15</v>
      </c>
      <c r="C6" s="9"/>
      <c r="D6" s="9"/>
      <c r="E6" s="10" t="s">
        <v>14</v>
      </c>
      <c r="F6" s="11">
        <v>19</v>
      </c>
      <c r="G6" s="11">
        <v>0</v>
      </c>
      <c r="H6" s="11">
        <v>19</v>
      </c>
      <c r="I6" s="26">
        <f t="shared" si="0"/>
        <v>0</v>
      </c>
      <c r="J6" s="27">
        <v>0</v>
      </c>
      <c r="K6" s="28">
        <v>0</v>
      </c>
    </row>
    <row r="7" ht="16" customHeight="1" spans="1:11">
      <c r="A7" s="8">
        <v>720</v>
      </c>
      <c r="B7" s="9" t="s">
        <v>16</v>
      </c>
      <c r="C7" s="9"/>
      <c r="D7" s="9"/>
      <c r="E7" s="10" t="s">
        <v>17</v>
      </c>
      <c r="F7" s="11">
        <v>22</v>
      </c>
      <c r="G7" s="11">
        <v>0</v>
      </c>
      <c r="H7" s="11">
        <v>6</v>
      </c>
      <c r="I7" s="26">
        <f t="shared" si="0"/>
        <v>16</v>
      </c>
      <c r="J7" s="27">
        <f t="shared" si="1"/>
        <v>8</v>
      </c>
      <c r="K7" s="28">
        <v>128</v>
      </c>
    </row>
    <row r="8" ht="16" customHeight="1" spans="1:11">
      <c r="A8" s="8">
        <v>6</v>
      </c>
      <c r="B8" s="9" t="s">
        <v>18</v>
      </c>
      <c r="C8" s="9"/>
      <c r="D8" s="9"/>
      <c r="E8" s="10" t="s">
        <v>14</v>
      </c>
      <c r="F8" s="11">
        <v>23</v>
      </c>
      <c r="G8" s="11">
        <v>0</v>
      </c>
      <c r="H8" s="11">
        <v>10</v>
      </c>
      <c r="I8" s="26">
        <f t="shared" si="0"/>
        <v>13</v>
      </c>
      <c r="J8" s="27">
        <f t="shared" si="1"/>
        <v>11</v>
      </c>
      <c r="K8" s="28">
        <v>143</v>
      </c>
    </row>
    <row r="9" ht="16" customHeight="1" spans="1:11">
      <c r="A9" s="8">
        <v>766</v>
      </c>
      <c r="B9" s="9" t="s">
        <v>19</v>
      </c>
      <c r="C9" s="9"/>
      <c r="D9" s="9"/>
      <c r="E9" s="10" t="s">
        <v>20</v>
      </c>
      <c r="F9" s="11">
        <v>6</v>
      </c>
      <c r="G9" s="11">
        <v>0</v>
      </c>
      <c r="H9" s="11">
        <v>0</v>
      </c>
      <c r="I9" s="26">
        <f t="shared" si="0"/>
        <v>6</v>
      </c>
      <c r="J9" s="27">
        <f t="shared" si="1"/>
        <v>2.9</v>
      </c>
      <c r="K9" s="28">
        <v>17.4</v>
      </c>
    </row>
    <row r="10" ht="16" customHeight="1" spans="1:11">
      <c r="A10" s="8">
        <v>8</v>
      </c>
      <c r="B10" s="9" t="s">
        <v>21</v>
      </c>
      <c r="C10" s="9"/>
      <c r="D10" s="9"/>
      <c r="E10" s="10" t="s">
        <v>14</v>
      </c>
      <c r="F10" s="11">
        <v>41</v>
      </c>
      <c r="G10" s="11">
        <v>0</v>
      </c>
      <c r="H10" s="11">
        <v>4</v>
      </c>
      <c r="I10" s="26">
        <f t="shared" si="0"/>
        <v>37</v>
      </c>
      <c r="J10" s="27">
        <f t="shared" si="1"/>
        <v>1.96216216216216</v>
      </c>
      <c r="K10" s="28">
        <v>72.6</v>
      </c>
    </row>
    <row r="11" ht="16" customHeight="1" spans="1:11">
      <c r="A11" s="8">
        <v>200</v>
      </c>
      <c r="B11" s="9" t="s">
        <v>22</v>
      </c>
      <c r="C11" s="9"/>
      <c r="D11" s="9"/>
      <c r="E11" s="10" t="s">
        <v>14</v>
      </c>
      <c r="F11" s="11">
        <v>6</v>
      </c>
      <c r="G11" s="11">
        <v>0</v>
      </c>
      <c r="H11" s="11">
        <v>3</v>
      </c>
      <c r="I11" s="26">
        <f t="shared" si="0"/>
        <v>3</v>
      </c>
      <c r="J11" s="27">
        <f t="shared" si="1"/>
        <v>49</v>
      </c>
      <c r="K11" s="28">
        <v>147</v>
      </c>
    </row>
    <row r="12" ht="16" customHeight="1" spans="1:11">
      <c r="A12" s="8">
        <v>302</v>
      </c>
      <c r="B12" s="9" t="s">
        <v>23</v>
      </c>
      <c r="C12" s="9"/>
      <c r="D12" s="9"/>
      <c r="E12" s="10" t="s">
        <v>24</v>
      </c>
      <c r="F12" s="11">
        <v>50</v>
      </c>
      <c r="G12" s="11">
        <v>0</v>
      </c>
      <c r="H12" s="11">
        <v>0</v>
      </c>
      <c r="I12" s="26">
        <f t="shared" si="0"/>
        <v>50</v>
      </c>
      <c r="J12" s="27">
        <f t="shared" si="1"/>
        <v>26</v>
      </c>
      <c r="K12" s="28">
        <v>1300</v>
      </c>
    </row>
    <row r="13" ht="16" customHeight="1" spans="1:11">
      <c r="A13" s="8">
        <v>3237</v>
      </c>
      <c r="B13" s="12" t="s">
        <v>25</v>
      </c>
      <c r="C13" s="13"/>
      <c r="D13" s="14"/>
      <c r="E13" s="10" t="s">
        <v>14</v>
      </c>
      <c r="F13" s="11">
        <v>46</v>
      </c>
      <c r="G13" s="11">
        <v>0</v>
      </c>
      <c r="H13" s="11">
        <v>46</v>
      </c>
      <c r="I13" s="26">
        <f t="shared" si="0"/>
        <v>0</v>
      </c>
      <c r="J13" s="27">
        <v>0</v>
      </c>
      <c r="K13" s="28">
        <v>0</v>
      </c>
    </row>
    <row r="14" ht="16" customHeight="1" spans="1:11">
      <c r="A14" s="8">
        <v>592</v>
      </c>
      <c r="B14" s="9" t="s">
        <v>26</v>
      </c>
      <c r="C14" s="9"/>
      <c r="D14" s="9"/>
      <c r="E14" s="10" t="s">
        <v>14</v>
      </c>
      <c r="F14" s="11">
        <v>80</v>
      </c>
      <c r="G14" s="11">
        <v>0</v>
      </c>
      <c r="H14" s="11">
        <v>4</v>
      </c>
      <c r="I14" s="26">
        <f t="shared" si="0"/>
        <v>76</v>
      </c>
      <c r="J14" s="27">
        <f t="shared" si="1"/>
        <v>1.28460526315789</v>
      </c>
      <c r="K14" s="28">
        <v>97.63</v>
      </c>
    </row>
    <row r="15" ht="13" customHeight="1" spans="1:11">
      <c r="A15" s="8">
        <v>2021</v>
      </c>
      <c r="B15" s="9" t="s">
        <v>27</v>
      </c>
      <c r="C15" s="9"/>
      <c r="D15" s="9"/>
      <c r="E15" s="10" t="s">
        <v>14</v>
      </c>
      <c r="F15" s="11">
        <v>500</v>
      </c>
      <c r="G15" s="11">
        <v>0</v>
      </c>
      <c r="H15" s="11">
        <v>325</v>
      </c>
      <c r="I15" s="26">
        <f t="shared" si="0"/>
        <v>175</v>
      </c>
      <c r="J15" s="27">
        <f t="shared" si="1"/>
        <v>9</v>
      </c>
      <c r="K15" s="28">
        <v>1575</v>
      </c>
    </row>
    <row r="16" ht="19" customHeight="1" spans="1:11">
      <c r="A16" s="8">
        <v>24</v>
      </c>
      <c r="B16" s="10" t="s">
        <v>28</v>
      </c>
      <c r="C16" s="10"/>
      <c r="D16" s="10"/>
      <c r="E16" s="10" t="s">
        <v>14</v>
      </c>
      <c r="F16" s="11">
        <v>379</v>
      </c>
      <c r="G16" s="11">
        <v>0</v>
      </c>
      <c r="H16" s="11">
        <v>29</v>
      </c>
      <c r="I16" s="26">
        <f t="shared" si="0"/>
        <v>350</v>
      </c>
      <c r="J16" s="27">
        <f t="shared" si="1"/>
        <v>4.2674</v>
      </c>
      <c r="K16" s="28">
        <v>1493.59</v>
      </c>
    </row>
    <row r="17" ht="16" customHeight="1" spans="1:11">
      <c r="A17" s="8">
        <v>606</v>
      </c>
      <c r="B17" s="9" t="s">
        <v>29</v>
      </c>
      <c r="C17" s="9"/>
      <c r="D17" s="9"/>
      <c r="E17" s="10" t="s">
        <v>14</v>
      </c>
      <c r="F17" s="11">
        <v>390</v>
      </c>
      <c r="G17" s="11">
        <v>0</v>
      </c>
      <c r="H17" s="11">
        <v>240</v>
      </c>
      <c r="I17" s="26">
        <f t="shared" si="0"/>
        <v>150</v>
      </c>
      <c r="J17" s="27">
        <f t="shared" si="1"/>
        <v>0.586933333333333</v>
      </c>
      <c r="K17" s="28">
        <v>88.04</v>
      </c>
    </row>
    <row r="18" ht="16" customHeight="1" spans="1:11">
      <c r="A18" s="8">
        <v>480</v>
      </c>
      <c r="B18" s="9" t="s">
        <v>30</v>
      </c>
      <c r="C18" s="9"/>
      <c r="D18" s="9"/>
      <c r="E18" s="10" t="s">
        <v>14</v>
      </c>
      <c r="F18" s="11">
        <v>90</v>
      </c>
      <c r="G18" s="11">
        <v>0</v>
      </c>
      <c r="H18" s="11">
        <v>0</v>
      </c>
      <c r="I18" s="26">
        <f t="shared" si="0"/>
        <v>90</v>
      </c>
      <c r="J18" s="27">
        <f t="shared" si="1"/>
        <v>0.59</v>
      </c>
      <c r="K18" s="28">
        <v>53.1</v>
      </c>
    </row>
    <row r="19" ht="16" customHeight="1" spans="1:11">
      <c r="A19" s="8">
        <v>306</v>
      </c>
      <c r="B19" s="9" t="s">
        <v>31</v>
      </c>
      <c r="C19" s="9"/>
      <c r="D19" s="9"/>
      <c r="E19" s="10" t="s">
        <v>14</v>
      </c>
      <c r="F19" s="15">
        <v>2000</v>
      </c>
      <c r="G19" s="11">
        <v>0</v>
      </c>
      <c r="H19" s="15">
        <v>0</v>
      </c>
      <c r="I19" s="26">
        <f t="shared" si="0"/>
        <v>2000</v>
      </c>
      <c r="J19" s="27">
        <f t="shared" si="1"/>
        <v>0.55</v>
      </c>
      <c r="K19" s="28">
        <v>1100</v>
      </c>
    </row>
    <row r="20" ht="16" customHeight="1" spans="1:11">
      <c r="A20" s="8">
        <v>1001</v>
      </c>
      <c r="B20" s="9" t="s">
        <v>32</v>
      </c>
      <c r="C20" s="9"/>
      <c r="D20" s="9"/>
      <c r="E20" s="10" t="s">
        <v>14</v>
      </c>
      <c r="F20" s="15">
        <v>1000</v>
      </c>
      <c r="G20" s="11">
        <v>0</v>
      </c>
      <c r="H20" s="11">
        <v>0</v>
      </c>
      <c r="I20" s="26">
        <f t="shared" si="0"/>
        <v>1000</v>
      </c>
      <c r="J20" s="27">
        <f t="shared" si="1"/>
        <v>0.58573</v>
      </c>
      <c r="K20" s="28">
        <v>585.73</v>
      </c>
    </row>
    <row r="21" ht="16" customHeight="1" spans="1:11">
      <c r="A21" s="8">
        <v>3351</v>
      </c>
      <c r="B21" s="12" t="s">
        <v>33</v>
      </c>
      <c r="C21" s="13"/>
      <c r="D21" s="14"/>
      <c r="E21" s="10" t="s">
        <v>20</v>
      </c>
      <c r="F21" s="11">
        <v>20</v>
      </c>
      <c r="G21" s="11">
        <v>0</v>
      </c>
      <c r="H21" s="11">
        <v>15</v>
      </c>
      <c r="I21" s="26">
        <f t="shared" si="0"/>
        <v>5</v>
      </c>
      <c r="J21" s="27">
        <f t="shared" si="1"/>
        <v>3.2</v>
      </c>
      <c r="K21" s="28">
        <v>16</v>
      </c>
    </row>
    <row r="22" ht="16" customHeight="1" spans="1:11">
      <c r="A22" s="8">
        <v>153</v>
      </c>
      <c r="B22" s="9" t="s">
        <v>34</v>
      </c>
      <c r="C22" s="9"/>
      <c r="D22" s="9"/>
      <c r="E22" s="10" t="s">
        <v>20</v>
      </c>
      <c r="F22" s="11">
        <v>26</v>
      </c>
      <c r="G22" s="11">
        <v>0</v>
      </c>
      <c r="H22" s="11">
        <v>16</v>
      </c>
      <c r="I22" s="26">
        <f t="shared" si="0"/>
        <v>10</v>
      </c>
      <c r="J22" s="27">
        <f t="shared" si="1"/>
        <v>2.49</v>
      </c>
      <c r="K22" s="28">
        <v>24.9</v>
      </c>
    </row>
    <row r="23" ht="16" customHeight="1" spans="1:11">
      <c r="A23" s="8">
        <v>37</v>
      </c>
      <c r="B23" s="9" t="s">
        <v>35</v>
      </c>
      <c r="C23" s="9"/>
      <c r="D23" s="9"/>
      <c r="E23" s="10" t="s">
        <v>20</v>
      </c>
      <c r="F23" s="11">
        <v>20</v>
      </c>
      <c r="G23" s="11">
        <v>0</v>
      </c>
      <c r="H23" s="11">
        <v>0</v>
      </c>
      <c r="I23" s="26">
        <f t="shared" si="0"/>
        <v>20</v>
      </c>
      <c r="J23" s="27">
        <f t="shared" si="1"/>
        <v>5.0305</v>
      </c>
      <c r="K23" s="28">
        <v>100.61</v>
      </c>
    </row>
    <row r="24" ht="16" customHeight="1" spans="1:11">
      <c r="A24" s="8">
        <v>39</v>
      </c>
      <c r="B24" s="9" t="s">
        <v>36</v>
      </c>
      <c r="C24" s="9"/>
      <c r="D24" s="9"/>
      <c r="E24" s="10" t="s">
        <v>14</v>
      </c>
      <c r="F24" s="11">
        <v>92</v>
      </c>
      <c r="G24" s="11">
        <v>0</v>
      </c>
      <c r="H24" s="11">
        <v>31</v>
      </c>
      <c r="I24" s="26">
        <f t="shared" si="0"/>
        <v>61</v>
      </c>
      <c r="J24" s="27">
        <f t="shared" si="1"/>
        <v>1.56819672131148</v>
      </c>
      <c r="K24" s="28">
        <v>95.66</v>
      </c>
    </row>
    <row r="25" ht="16" customHeight="1" spans="1:11">
      <c r="A25" s="8">
        <v>3658</v>
      </c>
      <c r="B25" s="12" t="s">
        <v>37</v>
      </c>
      <c r="C25" s="13"/>
      <c r="D25" s="14"/>
      <c r="E25" s="10" t="s">
        <v>20</v>
      </c>
      <c r="F25" s="11">
        <v>0</v>
      </c>
      <c r="G25" s="11">
        <v>10</v>
      </c>
      <c r="H25" s="11">
        <v>0</v>
      </c>
      <c r="I25" s="26">
        <f t="shared" si="0"/>
        <v>10</v>
      </c>
      <c r="J25" s="27">
        <f t="shared" si="1"/>
        <v>25</v>
      </c>
      <c r="K25" s="28">
        <v>250</v>
      </c>
    </row>
    <row r="26" ht="16" customHeight="1" spans="1:11">
      <c r="A26" s="8">
        <v>40</v>
      </c>
      <c r="B26" s="9" t="s">
        <v>38</v>
      </c>
      <c r="C26" s="9"/>
      <c r="D26" s="9"/>
      <c r="E26" s="10" t="s">
        <v>14</v>
      </c>
      <c r="F26" s="11">
        <v>37</v>
      </c>
      <c r="G26" s="11">
        <v>0</v>
      </c>
      <c r="H26" s="11">
        <v>7</v>
      </c>
      <c r="I26" s="26">
        <f t="shared" si="0"/>
        <v>30</v>
      </c>
      <c r="J26" s="27">
        <f t="shared" si="1"/>
        <v>1.358</v>
      </c>
      <c r="K26" s="28">
        <v>40.74</v>
      </c>
    </row>
    <row r="27" s="1" customFormat="1" ht="18" customHeight="1" spans="1:11">
      <c r="A27" s="16">
        <v>120</v>
      </c>
      <c r="B27" s="17" t="s">
        <v>39</v>
      </c>
      <c r="C27" s="18"/>
      <c r="D27" s="19"/>
      <c r="E27" s="10" t="s">
        <v>14</v>
      </c>
      <c r="F27" s="20">
        <v>0</v>
      </c>
      <c r="G27" s="20">
        <v>10</v>
      </c>
      <c r="H27" s="20">
        <v>0</v>
      </c>
      <c r="I27" s="26">
        <f t="shared" si="0"/>
        <v>10</v>
      </c>
      <c r="J27" s="27">
        <f t="shared" si="1"/>
        <v>10.4</v>
      </c>
      <c r="K27" s="28">
        <v>104</v>
      </c>
    </row>
    <row r="28" s="1" customFormat="1" ht="16" customHeight="1" spans="1:11">
      <c r="A28" s="16">
        <v>43</v>
      </c>
      <c r="B28" s="10" t="s">
        <v>40</v>
      </c>
      <c r="C28" s="10"/>
      <c r="D28" s="10"/>
      <c r="E28" s="10" t="s">
        <v>20</v>
      </c>
      <c r="F28" s="20">
        <v>11</v>
      </c>
      <c r="G28" s="20">
        <v>20</v>
      </c>
      <c r="H28" s="20">
        <v>5</v>
      </c>
      <c r="I28" s="26">
        <f t="shared" si="0"/>
        <v>26</v>
      </c>
      <c r="J28" s="27">
        <f t="shared" si="1"/>
        <v>4.98076923076923</v>
      </c>
      <c r="K28" s="28">
        <v>129.5</v>
      </c>
    </row>
    <row r="29" s="1" customFormat="1" ht="19" customHeight="1" spans="1:11">
      <c r="A29" s="16">
        <v>339</v>
      </c>
      <c r="B29" s="10" t="s">
        <v>41</v>
      </c>
      <c r="C29" s="10"/>
      <c r="D29" s="10"/>
      <c r="E29" s="10" t="s">
        <v>20</v>
      </c>
      <c r="F29" s="20">
        <v>20</v>
      </c>
      <c r="G29" s="20">
        <v>0</v>
      </c>
      <c r="H29" s="20">
        <v>3</v>
      </c>
      <c r="I29" s="26">
        <f t="shared" si="0"/>
        <v>17</v>
      </c>
      <c r="J29" s="27">
        <f t="shared" si="1"/>
        <v>3.01</v>
      </c>
      <c r="K29" s="28">
        <v>51.17</v>
      </c>
    </row>
    <row r="30" s="1" customFormat="1" ht="21" customHeight="1" spans="1:11">
      <c r="A30" s="16">
        <v>340</v>
      </c>
      <c r="B30" s="10" t="s">
        <v>42</v>
      </c>
      <c r="C30" s="10"/>
      <c r="D30" s="10"/>
      <c r="E30" s="10" t="s">
        <v>20</v>
      </c>
      <c r="F30" s="20">
        <v>17</v>
      </c>
      <c r="G30" s="20">
        <v>0</v>
      </c>
      <c r="H30" s="20">
        <v>1</v>
      </c>
      <c r="I30" s="26">
        <f t="shared" si="0"/>
        <v>16</v>
      </c>
      <c r="J30" s="27">
        <f t="shared" si="1"/>
        <v>5.79</v>
      </c>
      <c r="K30" s="28">
        <v>92.64</v>
      </c>
    </row>
    <row r="31" ht="12" customHeight="1" spans="1:11">
      <c r="A31" s="8">
        <v>44</v>
      </c>
      <c r="B31" s="9" t="s">
        <v>43</v>
      </c>
      <c r="C31" s="9"/>
      <c r="D31" s="9"/>
      <c r="E31" s="10" t="s">
        <v>20</v>
      </c>
      <c r="F31" s="11">
        <v>20</v>
      </c>
      <c r="G31" s="11">
        <v>0</v>
      </c>
      <c r="H31" s="11">
        <v>20</v>
      </c>
      <c r="I31" s="26">
        <f t="shared" si="0"/>
        <v>0</v>
      </c>
      <c r="J31" s="27">
        <v>0</v>
      </c>
      <c r="K31" s="28">
        <v>0</v>
      </c>
    </row>
    <row r="32" ht="13" customHeight="1" spans="1:11">
      <c r="A32" s="8">
        <v>152</v>
      </c>
      <c r="B32" s="9" t="s">
        <v>44</v>
      </c>
      <c r="C32" s="9"/>
      <c r="D32" s="9"/>
      <c r="E32" s="10" t="s">
        <v>20</v>
      </c>
      <c r="F32" s="11">
        <v>34</v>
      </c>
      <c r="G32" s="11">
        <v>0</v>
      </c>
      <c r="H32" s="11">
        <v>3</v>
      </c>
      <c r="I32" s="26">
        <f t="shared" si="0"/>
        <v>31</v>
      </c>
      <c r="J32" s="27">
        <f t="shared" si="1"/>
        <v>2.94</v>
      </c>
      <c r="K32" s="28">
        <v>91.14</v>
      </c>
    </row>
    <row r="33" s="2" customFormat="1" ht="15" customHeight="1" spans="1:11">
      <c r="A33" s="11">
        <v>726</v>
      </c>
      <c r="B33" s="12" t="s">
        <v>45</v>
      </c>
      <c r="C33" s="13"/>
      <c r="D33" s="14"/>
      <c r="E33" s="10" t="s">
        <v>20</v>
      </c>
      <c r="F33" s="15">
        <v>0</v>
      </c>
      <c r="G33" s="11">
        <v>10</v>
      </c>
      <c r="H33" s="11">
        <v>0</v>
      </c>
      <c r="I33" s="26">
        <f t="shared" si="0"/>
        <v>10</v>
      </c>
      <c r="J33" s="27">
        <f t="shared" si="1"/>
        <v>115</v>
      </c>
      <c r="K33" s="28">
        <v>1150</v>
      </c>
    </row>
    <row r="34" s="2" customFormat="1" ht="15" customHeight="1" spans="1:11">
      <c r="A34" s="11">
        <v>47</v>
      </c>
      <c r="B34" s="9" t="s">
        <v>46</v>
      </c>
      <c r="C34" s="9"/>
      <c r="D34" s="9"/>
      <c r="E34" s="10" t="s">
        <v>47</v>
      </c>
      <c r="F34" s="15">
        <v>66</v>
      </c>
      <c r="G34" s="11">
        <v>0</v>
      </c>
      <c r="H34" s="11">
        <v>66</v>
      </c>
      <c r="I34" s="26">
        <f t="shared" si="0"/>
        <v>0</v>
      </c>
      <c r="J34" s="27">
        <v>0</v>
      </c>
      <c r="K34" s="28">
        <v>0</v>
      </c>
    </row>
    <row r="35" s="2" customFormat="1" ht="26" customHeight="1" spans="1:11">
      <c r="A35" s="11">
        <v>48</v>
      </c>
      <c r="B35" s="10" t="s">
        <v>48</v>
      </c>
      <c r="C35" s="10"/>
      <c r="D35" s="10"/>
      <c r="E35" s="10" t="s">
        <v>47</v>
      </c>
      <c r="F35" s="11">
        <v>4000</v>
      </c>
      <c r="G35" s="11">
        <v>0</v>
      </c>
      <c r="H35" s="11">
        <v>500</v>
      </c>
      <c r="I35" s="26">
        <f t="shared" si="0"/>
        <v>3500</v>
      </c>
      <c r="J35" s="27">
        <f t="shared" si="1"/>
        <v>1.27959428571429</v>
      </c>
      <c r="K35" s="28">
        <v>4478.58</v>
      </c>
    </row>
    <row r="36" s="2" customFormat="1" ht="17" customHeight="1" spans="1:11">
      <c r="A36" s="11">
        <v>355</v>
      </c>
      <c r="B36" s="10" t="s">
        <v>49</v>
      </c>
      <c r="C36" s="10"/>
      <c r="D36" s="10"/>
      <c r="E36" s="10" t="s">
        <v>14</v>
      </c>
      <c r="F36" s="11">
        <v>40</v>
      </c>
      <c r="G36" s="11">
        <v>0</v>
      </c>
      <c r="H36" s="11">
        <v>4</v>
      </c>
      <c r="I36" s="26">
        <f t="shared" si="0"/>
        <v>36</v>
      </c>
      <c r="J36" s="27">
        <f t="shared" si="1"/>
        <v>3.41</v>
      </c>
      <c r="K36" s="28">
        <v>122.76</v>
      </c>
    </row>
    <row r="37" s="2" customFormat="1" ht="15" customHeight="1" spans="1:11">
      <c r="A37" s="11">
        <v>728</v>
      </c>
      <c r="B37" s="9" t="s">
        <v>50</v>
      </c>
      <c r="C37" s="9"/>
      <c r="D37" s="9"/>
      <c r="E37" s="10" t="s">
        <v>14</v>
      </c>
      <c r="F37" s="11">
        <v>48</v>
      </c>
      <c r="G37" s="11">
        <v>0</v>
      </c>
      <c r="H37" s="11">
        <v>32</v>
      </c>
      <c r="I37" s="26">
        <f t="shared" ref="I37:I94" si="2">F37+G37-H37</f>
        <v>16</v>
      </c>
      <c r="J37" s="27">
        <f t="shared" ref="J37:J68" si="3">K37/I37</f>
        <v>10.463125</v>
      </c>
      <c r="K37" s="28">
        <v>167.41</v>
      </c>
    </row>
    <row r="38" s="2" customFormat="1" ht="24" customHeight="1" spans="1:11">
      <c r="A38" s="11">
        <v>52</v>
      </c>
      <c r="B38" s="10" t="s">
        <v>51</v>
      </c>
      <c r="C38" s="10"/>
      <c r="D38" s="10"/>
      <c r="E38" s="10" t="s">
        <v>14</v>
      </c>
      <c r="F38" s="11">
        <v>78</v>
      </c>
      <c r="G38" s="11">
        <v>200</v>
      </c>
      <c r="H38" s="11">
        <v>85</v>
      </c>
      <c r="I38" s="26">
        <f t="shared" si="2"/>
        <v>193</v>
      </c>
      <c r="J38" s="27">
        <f t="shared" si="3"/>
        <v>10</v>
      </c>
      <c r="K38" s="28">
        <v>1930</v>
      </c>
    </row>
    <row r="39" s="3" customFormat="1" ht="28" customHeight="1" spans="1:11">
      <c r="A39" s="20">
        <v>53</v>
      </c>
      <c r="B39" s="10" t="s">
        <v>52</v>
      </c>
      <c r="C39" s="10"/>
      <c r="D39" s="10"/>
      <c r="E39" s="10" t="s">
        <v>17</v>
      </c>
      <c r="F39" s="20">
        <v>5</v>
      </c>
      <c r="G39" s="11">
        <v>0</v>
      </c>
      <c r="H39" s="11">
        <v>5</v>
      </c>
      <c r="I39" s="26">
        <f t="shared" si="2"/>
        <v>0</v>
      </c>
      <c r="J39" s="27">
        <v>0</v>
      </c>
      <c r="K39" s="28">
        <v>0</v>
      </c>
    </row>
    <row r="40" s="2" customFormat="1" ht="15" customHeight="1" spans="1:11">
      <c r="A40" s="11">
        <v>282</v>
      </c>
      <c r="B40" s="9" t="s">
        <v>53</v>
      </c>
      <c r="C40" s="9"/>
      <c r="D40" s="9"/>
      <c r="E40" s="10" t="s">
        <v>14</v>
      </c>
      <c r="F40" s="11">
        <v>2</v>
      </c>
      <c r="G40" s="11">
        <v>0</v>
      </c>
      <c r="H40" s="11">
        <v>2</v>
      </c>
      <c r="I40" s="26">
        <f t="shared" si="2"/>
        <v>0</v>
      </c>
      <c r="J40" s="27">
        <v>0</v>
      </c>
      <c r="K40" s="28">
        <v>0</v>
      </c>
    </row>
    <row r="41" s="2" customFormat="1" ht="15" customHeight="1" spans="1:11">
      <c r="A41" s="11">
        <v>54</v>
      </c>
      <c r="B41" s="12" t="s">
        <v>54</v>
      </c>
      <c r="C41" s="13"/>
      <c r="D41" s="14"/>
      <c r="E41" s="10" t="s">
        <v>55</v>
      </c>
      <c r="F41" s="11">
        <v>13</v>
      </c>
      <c r="G41" s="11">
        <v>0</v>
      </c>
      <c r="H41" s="11">
        <v>7</v>
      </c>
      <c r="I41" s="26">
        <f t="shared" si="2"/>
        <v>6</v>
      </c>
      <c r="J41" s="27">
        <f t="shared" si="3"/>
        <v>11.84</v>
      </c>
      <c r="K41" s="28">
        <v>71.04</v>
      </c>
    </row>
    <row r="42" s="2" customFormat="1" ht="15" customHeight="1" spans="1:11">
      <c r="A42" s="11">
        <v>297</v>
      </c>
      <c r="B42" s="12" t="s">
        <v>56</v>
      </c>
      <c r="C42" s="13"/>
      <c r="D42" s="14"/>
      <c r="E42" s="10" t="s">
        <v>14</v>
      </c>
      <c r="F42" s="11">
        <v>5</v>
      </c>
      <c r="G42" s="11">
        <v>0</v>
      </c>
      <c r="H42" s="11">
        <v>0</v>
      </c>
      <c r="I42" s="26">
        <f t="shared" si="2"/>
        <v>5</v>
      </c>
      <c r="J42" s="27">
        <f t="shared" si="3"/>
        <v>29.5</v>
      </c>
      <c r="K42" s="28">
        <v>147.5</v>
      </c>
    </row>
    <row r="43" s="2" customFormat="1" ht="15" customHeight="1" spans="1:11">
      <c r="A43" s="11">
        <v>787</v>
      </c>
      <c r="B43" s="9" t="s">
        <v>57</v>
      </c>
      <c r="C43" s="9"/>
      <c r="D43" s="9"/>
      <c r="E43" s="10" t="s">
        <v>14</v>
      </c>
      <c r="F43" s="11">
        <v>4</v>
      </c>
      <c r="G43" s="11">
        <v>0</v>
      </c>
      <c r="H43" s="11">
        <v>0</v>
      </c>
      <c r="I43" s="26">
        <f t="shared" si="2"/>
        <v>4</v>
      </c>
      <c r="J43" s="27">
        <f t="shared" si="3"/>
        <v>29.8975</v>
      </c>
      <c r="K43" s="28">
        <v>119.59</v>
      </c>
    </row>
    <row r="44" s="2" customFormat="1" ht="15" customHeight="1" spans="1:11">
      <c r="A44" s="11">
        <v>1607</v>
      </c>
      <c r="B44" s="12" t="s">
        <v>58</v>
      </c>
      <c r="C44" s="13"/>
      <c r="D44" s="14"/>
      <c r="E44" s="10" t="s">
        <v>14</v>
      </c>
      <c r="F44" s="15">
        <v>1</v>
      </c>
      <c r="G44" s="11">
        <v>0</v>
      </c>
      <c r="H44" s="11">
        <v>0</v>
      </c>
      <c r="I44" s="26">
        <f t="shared" si="2"/>
        <v>1</v>
      </c>
      <c r="J44" s="27">
        <f t="shared" si="3"/>
        <v>28.5</v>
      </c>
      <c r="K44" s="28">
        <v>28.5</v>
      </c>
    </row>
    <row r="45" s="2" customFormat="1" ht="15" customHeight="1" spans="1:11">
      <c r="A45" s="11">
        <v>312</v>
      </c>
      <c r="B45" s="9" t="s">
        <v>59</v>
      </c>
      <c r="C45" s="9"/>
      <c r="D45" s="9"/>
      <c r="E45" s="10" t="s">
        <v>14</v>
      </c>
      <c r="F45" s="15">
        <v>3998</v>
      </c>
      <c r="G45" s="11">
        <v>1000</v>
      </c>
      <c r="H45" s="11">
        <v>0</v>
      </c>
      <c r="I45" s="26">
        <f t="shared" si="2"/>
        <v>4998</v>
      </c>
      <c r="J45" s="27">
        <f t="shared" si="3"/>
        <v>0.210694277711084</v>
      </c>
      <c r="K45" s="28">
        <v>1053.05</v>
      </c>
    </row>
    <row r="46" s="2" customFormat="1" ht="21" customHeight="1" spans="1:11">
      <c r="A46" s="11">
        <v>157</v>
      </c>
      <c r="B46" s="12" t="s">
        <v>60</v>
      </c>
      <c r="C46" s="13"/>
      <c r="D46" s="14"/>
      <c r="E46" s="10" t="s">
        <v>47</v>
      </c>
      <c r="F46" s="11">
        <v>30</v>
      </c>
      <c r="G46" s="11">
        <v>0</v>
      </c>
      <c r="H46" s="11">
        <v>0</v>
      </c>
      <c r="I46" s="26">
        <f t="shared" si="2"/>
        <v>30</v>
      </c>
      <c r="J46" s="27">
        <f t="shared" si="3"/>
        <v>1.3</v>
      </c>
      <c r="K46" s="28">
        <v>39</v>
      </c>
    </row>
    <row r="47" s="2" customFormat="1" ht="21" customHeight="1" spans="1:11">
      <c r="A47" s="11">
        <v>279</v>
      </c>
      <c r="B47" s="10" t="s">
        <v>61</v>
      </c>
      <c r="C47" s="10"/>
      <c r="D47" s="10"/>
      <c r="E47" s="10" t="s">
        <v>14</v>
      </c>
      <c r="F47" s="11">
        <v>147</v>
      </c>
      <c r="G47" s="11">
        <v>120</v>
      </c>
      <c r="H47" s="11">
        <v>31</v>
      </c>
      <c r="I47" s="26">
        <f t="shared" si="2"/>
        <v>236</v>
      </c>
      <c r="J47" s="27">
        <f t="shared" si="3"/>
        <v>1.22411016949153</v>
      </c>
      <c r="K47" s="28">
        <v>288.89</v>
      </c>
    </row>
    <row r="48" s="2" customFormat="1" ht="15" customHeight="1" spans="1:11">
      <c r="A48" s="11">
        <v>62</v>
      </c>
      <c r="B48" s="9" t="s">
        <v>62</v>
      </c>
      <c r="C48" s="9"/>
      <c r="D48" s="9"/>
      <c r="E48" s="10" t="s">
        <v>14</v>
      </c>
      <c r="F48" s="11">
        <v>13</v>
      </c>
      <c r="G48" s="11">
        <v>0</v>
      </c>
      <c r="H48" s="11">
        <v>4</v>
      </c>
      <c r="I48" s="26">
        <f t="shared" si="2"/>
        <v>9</v>
      </c>
      <c r="J48" s="27">
        <f t="shared" si="3"/>
        <v>1.46333333333333</v>
      </c>
      <c r="K48" s="28">
        <v>13.17</v>
      </c>
    </row>
    <row r="49" s="2" customFormat="1" ht="19" customHeight="1" spans="1:11">
      <c r="A49" s="11">
        <v>63</v>
      </c>
      <c r="B49" s="10" t="s">
        <v>63</v>
      </c>
      <c r="C49" s="10"/>
      <c r="D49" s="10"/>
      <c r="E49" s="10" t="s">
        <v>14</v>
      </c>
      <c r="F49" s="11">
        <v>79</v>
      </c>
      <c r="G49" s="11">
        <v>0</v>
      </c>
      <c r="H49" s="11">
        <v>7</v>
      </c>
      <c r="I49" s="26">
        <f t="shared" si="2"/>
        <v>72</v>
      </c>
      <c r="J49" s="27">
        <f t="shared" si="3"/>
        <v>1.99</v>
      </c>
      <c r="K49" s="28">
        <v>143.28</v>
      </c>
    </row>
    <row r="50" s="2" customFormat="1" ht="15" customHeight="1" spans="1:11">
      <c r="A50" s="11">
        <v>68</v>
      </c>
      <c r="B50" s="12" t="s">
        <v>64</v>
      </c>
      <c r="C50" s="13"/>
      <c r="D50" s="14"/>
      <c r="E50" s="10" t="s">
        <v>14</v>
      </c>
      <c r="F50" s="11">
        <v>0</v>
      </c>
      <c r="G50" s="11">
        <v>50</v>
      </c>
      <c r="H50" s="11">
        <v>0</v>
      </c>
      <c r="I50" s="26">
        <f t="shared" si="2"/>
        <v>50</v>
      </c>
      <c r="J50" s="27">
        <f t="shared" si="3"/>
        <v>1.05</v>
      </c>
      <c r="K50" s="28">
        <v>52.5</v>
      </c>
    </row>
    <row r="51" s="2" customFormat="1" ht="15" customHeight="1" spans="1:11">
      <c r="A51" s="11">
        <v>192</v>
      </c>
      <c r="B51" s="12" t="s">
        <v>65</v>
      </c>
      <c r="C51" s="13"/>
      <c r="D51" s="14"/>
      <c r="E51" s="10" t="s">
        <v>14</v>
      </c>
      <c r="F51" s="11">
        <v>0</v>
      </c>
      <c r="G51" s="11">
        <v>100</v>
      </c>
      <c r="H51" s="11">
        <v>0</v>
      </c>
      <c r="I51" s="26">
        <f t="shared" si="2"/>
        <v>100</v>
      </c>
      <c r="J51" s="27">
        <f t="shared" si="3"/>
        <v>6.4</v>
      </c>
      <c r="K51" s="28">
        <v>640</v>
      </c>
    </row>
    <row r="52" s="2" customFormat="1" ht="15" customHeight="1" spans="1:11">
      <c r="A52" s="11">
        <v>201</v>
      </c>
      <c r="B52" s="9" t="s">
        <v>66</v>
      </c>
      <c r="C52" s="9"/>
      <c r="D52" s="9"/>
      <c r="E52" s="10" t="s">
        <v>14</v>
      </c>
      <c r="F52" s="11">
        <v>75</v>
      </c>
      <c r="G52" s="11"/>
      <c r="H52" s="11">
        <v>19</v>
      </c>
      <c r="I52" s="26">
        <f t="shared" si="2"/>
        <v>56</v>
      </c>
      <c r="J52" s="27">
        <f t="shared" si="3"/>
        <v>1.89910714285714</v>
      </c>
      <c r="K52" s="28">
        <v>106.35</v>
      </c>
    </row>
    <row r="53" s="2" customFormat="1" ht="15" customHeight="1" spans="1:11">
      <c r="A53" s="11">
        <v>121</v>
      </c>
      <c r="B53" s="12" t="s">
        <v>67</v>
      </c>
      <c r="C53" s="13"/>
      <c r="D53" s="14"/>
      <c r="E53" s="10" t="s">
        <v>20</v>
      </c>
      <c r="F53" s="11">
        <v>0</v>
      </c>
      <c r="G53" s="11">
        <v>20</v>
      </c>
      <c r="H53" s="11">
        <v>0</v>
      </c>
      <c r="I53" s="26">
        <f t="shared" si="2"/>
        <v>20</v>
      </c>
      <c r="J53" s="27">
        <f t="shared" si="3"/>
        <v>19.5</v>
      </c>
      <c r="K53" s="28">
        <v>390</v>
      </c>
    </row>
    <row r="54" s="2" customFormat="1" ht="15" customHeight="1" spans="1:11">
      <c r="A54" s="11">
        <v>646</v>
      </c>
      <c r="B54" s="9" t="s">
        <v>68</v>
      </c>
      <c r="C54" s="9"/>
      <c r="D54" s="9"/>
      <c r="E54" s="10" t="s">
        <v>14</v>
      </c>
      <c r="F54" s="11">
        <v>1</v>
      </c>
      <c r="G54" s="11">
        <v>0</v>
      </c>
      <c r="H54" s="11">
        <v>0</v>
      </c>
      <c r="I54" s="26">
        <f t="shared" si="2"/>
        <v>1</v>
      </c>
      <c r="J54" s="27">
        <f t="shared" si="3"/>
        <v>50.96</v>
      </c>
      <c r="K54" s="28">
        <v>50.96</v>
      </c>
    </row>
    <row r="55" s="2" customFormat="1" ht="15" customHeight="1" spans="1:11">
      <c r="A55" s="11">
        <v>974</v>
      </c>
      <c r="B55" s="12" t="s">
        <v>69</v>
      </c>
      <c r="C55" s="13"/>
      <c r="D55" s="14"/>
      <c r="E55" s="10" t="s">
        <v>14</v>
      </c>
      <c r="F55" s="11">
        <v>0</v>
      </c>
      <c r="G55" s="11">
        <v>20</v>
      </c>
      <c r="H55" s="11">
        <v>5</v>
      </c>
      <c r="I55" s="26">
        <f t="shared" si="2"/>
        <v>15</v>
      </c>
      <c r="J55" s="27">
        <f t="shared" si="3"/>
        <v>29.6</v>
      </c>
      <c r="K55" s="28">
        <v>444</v>
      </c>
    </row>
    <row r="56" s="2" customFormat="1" ht="15" customHeight="1" spans="1:11">
      <c r="A56" s="11">
        <v>650</v>
      </c>
      <c r="B56" s="9" t="s">
        <v>70</v>
      </c>
      <c r="C56" s="9"/>
      <c r="D56" s="9"/>
      <c r="E56" s="10" t="s">
        <v>20</v>
      </c>
      <c r="F56" s="11">
        <v>14</v>
      </c>
      <c r="G56" s="11">
        <v>0</v>
      </c>
      <c r="H56" s="11">
        <v>0</v>
      </c>
      <c r="I56" s="26">
        <f t="shared" si="2"/>
        <v>14</v>
      </c>
      <c r="J56" s="27">
        <f t="shared" si="3"/>
        <v>2.9</v>
      </c>
      <c r="K56" s="28">
        <v>40.6</v>
      </c>
    </row>
    <row r="57" s="2" customFormat="1" ht="15" customHeight="1" spans="1:11">
      <c r="A57" s="11">
        <v>74</v>
      </c>
      <c r="B57" s="9" t="s">
        <v>71</v>
      </c>
      <c r="C57" s="9"/>
      <c r="D57" s="9"/>
      <c r="E57" s="10" t="s">
        <v>20</v>
      </c>
      <c r="F57" s="11">
        <v>92</v>
      </c>
      <c r="G57" s="11">
        <v>20</v>
      </c>
      <c r="H57" s="11">
        <v>22</v>
      </c>
      <c r="I57" s="29">
        <f t="shared" si="2"/>
        <v>90</v>
      </c>
      <c r="J57" s="27">
        <f t="shared" si="3"/>
        <v>2.21666666666667</v>
      </c>
      <c r="K57" s="30">
        <v>199.5</v>
      </c>
    </row>
    <row r="58" s="2" customFormat="1" ht="15" customHeight="1" spans="1:11">
      <c r="A58" s="11">
        <v>342</v>
      </c>
      <c r="B58" s="9" t="s">
        <v>72</v>
      </c>
      <c r="C58" s="9"/>
      <c r="D58" s="9"/>
      <c r="E58" s="10" t="s">
        <v>20</v>
      </c>
      <c r="F58" s="11">
        <v>7</v>
      </c>
      <c r="G58" s="11">
        <v>0</v>
      </c>
      <c r="H58" s="11">
        <v>0</v>
      </c>
      <c r="I58" s="26">
        <f t="shared" si="2"/>
        <v>7</v>
      </c>
      <c r="J58" s="27">
        <f t="shared" si="3"/>
        <v>2.9</v>
      </c>
      <c r="K58" s="28">
        <v>20.3</v>
      </c>
    </row>
    <row r="59" s="2" customFormat="1" ht="15" customHeight="1" spans="1:11">
      <c r="A59" s="11">
        <v>1002</v>
      </c>
      <c r="B59" s="9" t="s">
        <v>73</v>
      </c>
      <c r="C59" s="9"/>
      <c r="D59" s="9"/>
      <c r="E59" s="10" t="s">
        <v>20</v>
      </c>
      <c r="F59" s="11">
        <v>9</v>
      </c>
      <c r="G59" s="11">
        <v>0</v>
      </c>
      <c r="H59" s="11">
        <v>0</v>
      </c>
      <c r="I59" s="26">
        <f t="shared" si="2"/>
        <v>9</v>
      </c>
      <c r="J59" s="27">
        <f t="shared" si="3"/>
        <v>1.95</v>
      </c>
      <c r="K59" s="28">
        <v>17.55</v>
      </c>
    </row>
    <row r="60" s="2" customFormat="1" ht="28" customHeight="1" spans="1:11">
      <c r="A60" s="11">
        <v>2303</v>
      </c>
      <c r="B60" s="17" t="s">
        <v>74</v>
      </c>
      <c r="C60" s="18"/>
      <c r="D60" s="19"/>
      <c r="E60" s="10" t="s">
        <v>47</v>
      </c>
      <c r="F60" s="11">
        <v>14</v>
      </c>
      <c r="G60" s="11">
        <v>32</v>
      </c>
      <c r="H60" s="11">
        <v>14</v>
      </c>
      <c r="I60" s="26">
        <f t="shared" si="2"/>
        <v>32</v>
      </c>
      <c r="J60" s="27">
        <f t="shared" si="3"/>
        <v>2.5</v>
      </c>
      <c r="K60" s="28">
        <v>80</v>
      </c>
    </row>
    <row r="61" s="2" customFormat="1" ht="15" customHeight="1" spans="1:11">
      <c r="A61" s="11">
        <v>139</v>
      </c>
      <c r="B61" s="9" t="s">
        <v>75</v>
      </c>
      <c r="C61" s="9"/>
      <c r="D61" s="9"/>
      <c r="E61" s="10" t="s">
        <v>14</v>
      </c>
      <c r="F61" s="11">
        <v>90</v>
      </c>
      <c r="G61" s="11">
        <v>0</v>
      </c>
      <c r="H61" s="11">
        <v>18</v>
      </c>
      <c r="I61" s="26">
        <f t="shared" si="2"/>
        <v>72</v>
      </c>
      <c r="J61" s="27">
        <f t="shared" si="3"/>
        <v>1.2</v>
      </c>
      <c r="K61" s="28">
        <v>86.4</v>
      </c>
    </row>
    <row r="62" s="2" customFormat="1" ht="15" customHeight="1" spans="1:11">
      <c r="A62" s="11">
        <v>311</v>
      </c>
      <c r="B62" s="21" t="s">
        <v>76</v>
      </c>
      <c r="C62" s="21"/>
      <c r="D62" s="21"/>
      <c r="E62" s="22" t="s">
        <v>47</v>
      </c>
      <c r="F62" s="23">
        <v>11</v>
      </c>
      <c r="G62" s="11">
        <v>0</v>
      </c>
      <c r="H62" s="11">
        <v>0</v>
      </c>
      <c r="I62" s="26">
        <f t="shared" si="2"/>
        <v>11</v>
      </c>
      <c r="J62" s="27">
        <f t="shared" si="3"/>
        <v>1.70545454545455</v>
      </c>
      <c r="K62" s="28">
        <v>18.76</v>
      </c>
    </row>
    <row r="63" s="2" customFormat="1" ht="15" customHeight="1" spans="1:11">
      <c r="A63" s="11">
        <v>81</v>
      </c>
      <c r="B63" s="9" t="s">
        <v>77</v>
      </c>
      <c r="C63" s="9"/>
      <c r="D63" s="9"/>
      <c r="E63" s="22" t="s">
        <v>14</v>
      </c>
      <c r="F63" s="23">
        <v>9</v>
      </c>
      <c r="G63" s="11">
        <v>0</v>
      </c>
      <c r="H63" s="23">
        <v>9</v>
      </c>
      <c r="I63" s="26">
        <f t="shared" si="2"/>
        <v>0</v>
      </c>
      <c r="J63" s="27">
        <v>0</v>
      </c>
      <c r="K63" s="28">
        <v>0</v>
      </c>
    </row>
    <row r="64" s="2" customFormat="1" ht="15" customHeight="1" spans="1:11">
      <c r="A64" s="11">
        <v>82</v>
      </c>
      <c r="B64" s="9" t="s">
        <v>78</v>
      </c>
      <c r="C64" s="9"/>
      <c r="D64" s="9"/>
      <c r="E64" s="22" t="s">
        <v>14</v>
      </c>
      <c r="F64" s="23">
        <v>14</v>
      </c>
      <c r="G64" s="11">
        <v>0</v>
      </c>
      <c r="H64" s="11">
        <v>0</v>
      </c>
      <c r="I64" s="26">
        <f t="shared" si="2"/>
        <v>14</v>
      </c>
      <c r="J64" s="27">
        <f t="shared" si="3"/>
        <v>9.57142857142857</v>
      </c>
      <c r="K64" s="28">
        <v>134</v>
      </c>
    </row>
    <row r="65" s="2" customFormat="1" ht="14" customHeight="1" spans="1:11">
      <c r="A65" s="11">
        <v>140</v>
      </c>
      <c r="B65" s="10" t="s">
        <v>79</v>
      </c>
      <c r="C65" s="10"/>
      <c r="D65" s="10"/>
      <c r="E65" s="10" t="s">
        <v>14</v>
      </c>
      <c r="F65" s="11">
        <v>45</v>
      </c>
      <c r="G65" s="11">
        <v>0</v>
      </c>
      <c r="H65" s="11">
        <v>20</v>
      </c>
      <c r="I65" s="26">
        <f t="shared" si="2"/>
        <v>25</v>
      </c>
      <c r="J65" s="27">
        <f t="shared" si="3"/>
        <v>8.5</v>
      </c>
      <c r="K65" s="28">
        <v>212.5</v>
      </c>
    </row>
    <row r="66" s="2" customFormat="1" ht="15" customHeight="1" spans="1:11">
      <c r="A66" s="11">
        <v>3492</v>
      </c>
      <c r="B66" s="17" t="s">
        <v>80</v>
      </c>
      <c r="C66" s="18"/>
      <c r="D66" s="19"/>
      <c r="E66" s="10" t="s">
        <v>14</v>
      </c>
      <c r="F66" s="11">
        <v>4</v>
      </c>
      <c r="G66" s="11">
        <v>0</v>
      </c>
      <c r="H66" s="11">
        <v>0</v>
      </c>
      <c r="I66" s="26">
        <f t="shared" si="2"/>
        <v>4</v>
      </c>
      <c r="J66" s="27">
        <f t="shared" si="3"/>
        <v>78.5</v>
      </c>
      <c r="K66" s="28">
        <v>314</v>
      </c>
    </row>
    <row r="67" s="2" customFormat="1" ht="25" customHeight="1" spans="1:11">
      <c r="A67" s="11">
        <v>739</v>
      </c>
      <c r="B67" s="17" t="s">
        <v>81</v>
      </c>
      <c r="C67" s="18"/>
      <c r="D67" s="19"/>
      <c r="E67" s="10" t="s">
        <v>14</v>
      </c>
      <c r="F67" s="11">
        <v>2</v>
      </c>
      <c r="G67" s="11">
        <v>0</v>
      </c>
      <c r="H67" s="11">
        <v>0</v>
      </c>
      <c r="I67" s="26">
        <f t="shared" si="2"/>
        <v>2</v>
      </c>
      <c r="J67" s="27">
        <f t="shared" si="3"/>
        <v>490</v>
      </c>
      <c r="K67" s="28">
        <v>980</v>
      </c>
    </row>
    <row r="68" s="2" customFormat="1" ht="25" customHeight="1" spans="1:11">
      <c r="A68" s="11">
        <v>740</v>
      </c>
      <c r="B68" s="10" t="s">
        <v>82</v>
      </c>
      <c r="C68" s="10"/>
      <c r="D68" s="10"/>
      <c r="E68" s="10" t="s">
        <v>14</v>
      </c>
      <c r="F68" s="11">
        <v>2</v>
      </c>
      <c r="G68" s="11">
        <v>0</v>
      </c>
      <c r="H68" s="11">
        <v>0</v>
      </c>
      <c r="I68" s="26">
        <f t="shared" si="2"/>
        <v>2</v>
      </c>
      <c r="J68" s="27">
        <f t="shared" si="3"/>
        <v>29.565</v>
      </c>
      <c r="K68" s="28">
        <v>59.13</v>
      </c>
    </row>
    <row r="69" s="2" customFormat="1" ht="15" customHeight="1" spans="1:11">
      <c r="A69" s="11">
        <v>156</v>
      </c>
      <c r="B69" s="9" t="s">
        <v>83</v>
      </c>
      <c r="C69" s="9"/>
      <c r="D69" s="9"/>
      <c r="E69" s="22" t="s">
        <v>14</v>
      </c>
      <c r="F69" s="23">
        <v>100</v>
      </c>
      <c r="G69" s="11">
        <v>0</v>
      </c>
      <c r="H69" s="11">
        <v>20</v>
      </c>
      <c r="I69" s="26">
        <f t="shared" si="2"/>
        <v>80</v>
      </c>
      <c r="J69" s="27">
        <f t="shared" ref="J69:J100" si="4">K69/I69</f>
        <v>4.37375</v>
      </c>
      <c r="K69" s="28">
        <v>349.9</v>
      </c>
    </row>
    <row r="70" s="2" customFormat="1" ht="15" customHeight="1" spans="1:11">
      <c r="A70" s="11">
        <v>84</v>
      </c>
      <c r="B70" s="9" t="s">
        <v>84</v>
      </c>
      <c r="C70" s="9"/>
      <c r="D70" s="9"/>
      <c r="E70" s="22" t="s">
        <v>14</v>
      </c>
      <c r="F70" s="23">
        <v>226</v>
      </c>
      <c r="G70" s="11">
        <v>240</v>
      </c>
      <c r="H70" s="23">
        <v>106</v>
      </c>
      <c r="I70" s="26">
        <f t="shared" si="2"/>
        <v>360</v>
      </c>
      <c r="J70" s="27">
        <f t="shared" si="4"/>
        <v>1.43333333333333</v>
      </c>
      <c r="K70" s="28">
        <v>516</v>
      </c>
    </row>
    <row r="71" s="2" customFormat="1" ht="15" customHeight="1" spans="1:11">
      <c r="A71" s="11">
        <v>343</v>
      </c>
      <c r="B71" s="9" t="s">
        <v>85</v>
      </c>
      <c r="C71" s="9"/>
      <c r="D71" s="9"/>
      <c r="E71" s="22" t="s">
        <v>14</v>
      </c>
      <c r="F71" s="23">
        <v>75</v>
      </c>
      <c r="G71" s="11">
        <v>0</v>
      </c>
      <c r="H71" s="23">
        <v>2</v>
      </c>
      <c r="I71" s="26">
        <f t="shared" si="2"/>
        <v>73</v>
      </c>
      <c r="J71" s="27">
        <f t="shared" si="4"/>
        <v>1.16328767123288</v>
      </c>
      <c r="K71" s="28">
        <v>84.92</v>
      </c>
    </row>
    <row r="72" s="2" customFormat="1" ht="15" customHeight="1" spans="1:11">
      <c r="A72" s="11">
        <v>3403</v>
      </c>
      <c r="B72" s="12" t="s">
        <v>86</v>
      </c>
      <c r="C72" s="13"/>
      <c r="D72" s="14"/>
      <c r="E72" s="22" t="s">
        <v>14</v>
      </c>
      <c r="F72" s="23">
        <v>5</v>
      </c>
      <c r="G72" s="11">
        <v>0</v>
      </c>
      <c r="H72" s="23">
        <v>0</v>
      </c>
      <c r="I72" s="26">
        <f t="shared" si="2"/>
        <v>5</v>
      </c>
      <c r="J72" s="27">
        <f t="shared" si="4"/>
        <v>34.2</v>
      </c>
      <c r="K72" s="28">
        <v>171</v>
      </c>
    </row>
    <row r="73" s="2" customFormat="1" ht="15" customHeight="1" spans="1:11">
      <c r="A73" s="11">
        <v>90</v>
      </c>
      <c r="B73" s="9" t="s">
        <v>87</v>
      </c>
      <c r="C73" s="9"/>
      <c r="D73" s="9"/>
      <c r="E73" s="22" t="s">
        <v>14</v>
      </c>
      <c r="F73" s="23">
        <v>59</v>
      </c>
      <c r="G73" s="11">
        <v>0</v>
      </c>
      <c r="H73" s="23">
        <v>23</v>
      </c>
      <c r="I73" s="26">
        <f t="shared" si="2"/>
        <v>36</v>
      </c>
      <c r="J73" s="27">
        <f t="shared" si="4"/>
        <v>4.9</v>
      </c>
      <c r="K73" s="28">
        <v>176.4</v>
      </c>
    </row>
    <row r="74" s="2" customFormat="1" ht="15" customHeight="1" spans="1:11">
      <c r="A74" s="11">
        <v>496</v>
      </c>
      <c r="B74" s="9" t="s">
        <v>88</v>
      </c>
      <c r="C74" s="9"/>
      <c r="D74" s="9"/>
      <c r="E74" s="22" t="s">
        <v>14</v>
      </c>
      <c r="F74" s="11">
        <v>16</v>
      </c>
      <c r="G74" s="11">
        <v>0</v>
      </c>
      <c r="H74" s="23">
        <v>5</v>
      </c>
      <c r="I74" s="26">
        <f t="shared" si="2"/>
        <v>11</v>
      </c>
      <c r="J74" s="27">
        <f t="shared" si="4"/>
        <v>2.90727272727273</v>
      </c>
      <c r="K74" s="28">
        <v>31.98</v>
      </c>
    </row>
    <row r="75" s="2" customFormat="1" ht="28" customHeight="1" spans="1:11">
      <c r="A75" s="11">
        <v>3720</v>
      </c>
      <c r="B75" s="17" t="s">
        <v>89</v>
      </c>
      <c r="C75" s="18"/>
      <c r="D75" s="19"/>
      <c r="E75" s="22" t="s">
        <v>47</v>
      </c>
      <c r="F75" s="11">
        <v>8</v>
      </c>
      <c r="G75" s="11">
        <v>60</v>
      </c>
      <c r="H75" s="23">
        <v>13</v>
      </c>
      <c r="I75" s="26">
        <f t="shared" si="2"/>
        <v>55</v>
      </c>
      <c r="J75" s="27">
        <f t="shared" si="4"/>
        <v>56</v>
      </c>
      <c r="K75" s="28">
        <v>3080</v>
      </c>
    </row>
    <row r="76" s="2" customFormat="1" ht="15" customHeight="1" spans="1:11">
      <c r="A76" s="11">
        <v>298</v>
      </c>
      <c r="B76" s="9" t="s">
        <v>90</v>
      </c>
      <c r="C76" s="9"/>
      <c r="D76" s="9"/>
      <c r="E76" s="22" t="s">
        <v>24</v>
      </c>
      <c r="F76" s="11">
        <v>132</v>
      </c>
      <c r="G76" s="11">
        <v>500</v>
      </c>
      <c r="H76" s="23">
        <v>117</v>
      </c>
      <c r="I76" s="26">
        <f t="shared" si="2"/>
        <v>515</v>
      </c>
      <c r="J76" s="27">
        <f t="shared" si="4"/>
        <v>24.9164077669903</v>
      </c>
      <c r="K76" s="28">
        <v>12831.95</v>
      </c>
    </row>
    <row r="77" s="2" customFormat="1" ht="15" customHeight="1" spans="1:11">
      <c r="A77" s="11">
        <v>94</v>
      </c>
      <c r="B77" s="9" t="s">
        <v>91</v>
      </c>
      <c r="C77" s="9"/>
      <c r="D77" s="9"/>
      <c r="E77" s="22" t="s">
        <v>47</v>
      </c>
      <c r="F77" s="23">
        <v>78</v>
      </c>
      <c r="G77" s="11">
        <v>0</v>
      </c>
      <c r="H77" s="23">
        <v>78</v>
      </c>
      <c r="I77" s="26">
        <f t="shared" si="2"/>
        <v>0</v>
      </c>
      <c r="J77" s="27">
        <v>0</v>
      </c>
      <c r="K77" s="28">
        <v>0</v>
      </c>
    </row>
    <row r="78" s="2" customFormat="1" ht="15" customHeight="1" spans="1:11">
      <c r="A78" s="11">
        <v>4168</v>
      </c>
      <c r="B78" s="12" t="s">
        <v>92</v>
      </c>
      <c r="C78" s="13"/>
      <c r="D78" s="14"/>
      <c r="E78" s="22" t="s">
        <v>93</v>
      </c>
      <c r="F78" s="23">
        <v>0</v>
      </c>
      <c r="G78" s="11">
        <v>100</v>
      </c>
      <c r="H78" s="23">
        <v>1</v>
      </c>
      <c r="I78" s="26">
        <f t="shared" si="2"/>
        <v>99</v>
      </c>
      <c r="J78" s="27">
        <f t="shared" si="4"/>
        <v>26</v>
      </c>
      <c r="K78" s="28">
        <v>2574</v>
      </c>
    </row>
    <row r="79" s="2" customFormat="1" ht="15" customHeight="1" spans="1:11">
      <c r="A79" s="11">
        <v>133</v>
      </c>
      <c r="B79" s="9" t="s">
        <v>94</v>
      </c>
      <c r="C79" s="9"/>
      <c r="D79" s="9"/>
      <c r="E79" s="22" t="s">
        <v>14</v>
      </c>
      <c r="F79" s="23">
        <v>180</v>
      </c>
      <c r="G79" s="11">
        <v>0</v>
      </c>
      <c r="H79" s="23">
        <v>4</v>
      </c>
      <c r="I79" s="26">
        <f t="shared" si="2"/>
        <v>176</v>
      </c>
      <c r="J79" s="27">
        <f t="shared" si="4"/>
        <v>7.47846590909091</v>
      </c>
      <c r="K79" s="28">
        <v>1316.21</v>
      </c>
    </row>
    <row r="80" s="2" customFormat="1" ht="15" customHeight="1" spans="1:11">
      <c r="A80" s="11">
        <v>130</v>
      </c>
      <c r="B80" s="12" t="s">
        <v>95</v>
      </c>
      <c r="C80" s="13"/>
      <c r="D80" s="14"/>
      <c r="E80" s="22" t="s">
        <v>14</v>
      </c>
      <c r="F80" s="11">
        <v>180</v>
      </c>
      <c r="G80" s="11">
        <v>0</v>
      </c>
      <c r="H80" s="11">
        <v>25</v>
      </c>
      <c r="I80" s="26">
        <f t="shared" si="2"/>
        <v>155</v>
      </c>
      <c r="J80" s="27">
        <f t="shared" si="4"/>
        <v>6.8</v>
      </c>
      <c r="K80" s="28">
        <v>1054</v>
      </c>
    </row>
    <row r="81" s="2" customFormat="1" ht="15" customHeight="1" spans="1:11">
      <c r="A81" s="11">
        <v>1817</v>
      </c>
      <c r="B81" s="9" t="s">
        <v>96</v>
      </c>
      <c r="C81" s="9"/>
      <c r="D81" s="9"/>
      <c r="E81" s="22" t="s">
        <v>14</v>
      </c>
      <c r="F81" s="23">
        <v>19</v>
      </c>
      <c r="G81" s="11">
        <v>0</v>
      </c>
      <c r="H81" s="23">
        <v>0</v>
      </c>
      <c r="I81" s="26">
        <f t="shared" si="2"/>
        <v>19</v>
      </c>
      <c r="J81" s="27">
        <f t="shared" si="4"/>
        <v>1.11</v>
      </c>
      <c r="K81" s="28">
        <v>21.09</v>
      </c>
    </row>
    <row r="82" s="2" customFormat="1" ht="15" customHeight="1" spans="1:11">
      <c r="A82" s="11">
        <v>688</v>
      </c>
      <c r="B82" s="9" t="s">
        <v>97</v>
      </c>
      <c r="C82" s="9"/>
      <c r="D82" s="9"/>
      <c r="E82" s="22" t="s">
        <v>14</v>
      </c>
      <c r="F82" s="23">
        <v>200</v>
      </c>
      <c r="G82" s="11">
        <v>0</v>
      </c>
      <c r="H82" s="11">
        <v>40</v>
      </c>
      <c r="I82" s="26">
        <f t="shared" si="2"/>
        <v>160</v>
      </c>
      <c r="J82" s="27">
        <f t="shared" si="4"/>
        <v>4.14175</v>
      </c>
      <c r="K82" s="28">
        <v>662.68</v>
      </c>
    </row>
    <row r="83" s="2" customFormat="1" ht="15" customHeight="1" spans="1:11">
      <c r="A83" s="11">
        <v>134</v>
      </c>
      <c r="B83" s="9" t="s">
        <v>98</v>
      </c>
      <c r="C83" s="9"/>
      <c r="D83" s="9"/>
      <c r="E83" s="22" t="s">
        <v>14</v>
      </c>
      <c r="F83" s="23">
        <v>442</v>
      </c>
      <c r="G83" s="11">
        <v>0</v>
      </c>
      <c r="H83" s="11">
        <v>0</v>
      </c>
      <c r="I83" s="29">
        <f t="shared" si="2"/>
        <v>442</v>
      </c>
      <c r="J83" s="27">
        <f t="shared" si="4"/>
        <v>1.19</v>
      </c>
      <c r="K83" s="30">
        <v>525.98</v>
      </c>
    </row>
    <row r="84" s="2" customFormat="1" ht="15" customHeight="1" spans="1:11">
      <c r="A84" s="11">
        <v>138</v>
      </c>
      <c r="B84" s="9" t="s">
        <v>99</v>
      </c>
      <c r="C84" s="9"/>
      <c r="D84" s="9"/>
      <c r="E84" s="22" t="s">
        <v>14</v>
      </c>
      <c r="F84" s="11">
        <v>21</v>
      </c>
      <c r="G84" s="11">
        <v>0</v>
      </c>
      <c r="H84" s="11">
        <v>0</v>
      </c>
      <c r="I84" s="26">
        <f t="shared" si="2"/>
        <v>21</v>
      </c>
      <c r="J84" s="27">
        <f t="shared" si="4"/>
        <v>1.5</v>
      </c>
      <c r="K84" s="28">
        <v>31.5</v>
      </c>
    </row>
    <row r="85" s="2" customFormat="1" ht="15" customHeight="1" spans="1:11">
      <c r="A85" s="11">
        <v>749</v>
      </c>
      <c r="B85" s="12" t="s">
        <v>100</v>
      </c>
      <c r="C85" s="13"/>
      <c r="D85" s="14"/>
      <c r="E85" s="22" t="s">
        <v>14</v>
      </c>
      <c r="F85" s="23">
        <v>0</v>
      </c>
      <c r="G85" s="11">
        <v>20</v>
      </c>
      <c r="H85" s="11">
        <v>0</v>
      </c>
      <c r="I85" s="26">
        <f t="shared" si="2"/>
        <v>20</v>
      </c>
      <c r="J85" s="27">
        <f t="shared" si="4"/>
        <v>46</v>
      </c>
      <c r="K85" s="28">
        <v>920</v>
      </c>
    </row>
    <row r="86" s="2" customFormat="1" ht="15" customHeight="1" spans="1:11">
      <c r="A86" s="11">
        <v>862</v>
      </c>
      <c r="B86" s="9" t="s">
        <v>101</v>
      </c>
      <c r="C86" s="9"/>
      <c r="D86" s="9"/>
      <c r="E86" s="22" t="s">
        <v>14</v>
      </c>
      <c r="F86" s="23">
        <v>0</v>
      </c>
      <c r="G86" s="11">
        <v>20</v>
      </c>
      <c r="H86" s="11">
        <v>1</v>
      </c>
      <c r="I86" s="26">
        <f t="shared" si="2"/>
        <v>19</v>
      </c>
      <c r="J86" s="27">
        <f t="shared" si="4"/>
        <v>52</v>
      </c>
      <c r="K86" s="28">
        <v>988</v>
      </c>
    </row>
    <row r="87" s="2" customFormat="1" ht="15" customHeight="1" spans="1:11">
      <c r="A87" s="11">
        <v>3155</v>
      </c>
      <c r="B87" s="12" t="s">
        <v>102</v>
      </c>
      <c r="C87" s="13"/>
      <c r="D87" s="14"/>
      <c r="E87" s="22" t="s">
        <v>47</v>
      </c>
      <c r="F87" s="23">
        <v>0</v>
      </c>
      <c r="G87" s="11">
        <v>4</v>
      </c>
      <c r="H87" s="23">
        <v>0</v>
      </c>
      <c r="I87" s="26">
        <f t="shared" si="2"/>
        <v>4</v>
      </c>
      <c r="J87" s="27">
        <f t="shared" si="4"/>
        <v>7.5</v>
      </c>
      <c r="K87" s="28">
        <v>30</v>
      </c>
    </row>
    <row r="88" s="2" customFormat="1" ht="15" customHeight="1" spans="1:11">
      <c r="A88" s="11">
        <v>3154</v>
      </c>
      <c r="B88" s="12" t="s">
        <v>103</v>
      </c>
      <c r="C88" s="13"/>
      <c r="D88" s="14"/>
      <c r="E88" s="22" t="s">
        <v>47</v>
      </c>
      <c r="F88" s="23">
        <v>0</v>
      </c>
      <c r="G88" s="11">
        <v>4</v>
      </c>
      <c r="H88" s="23">
        <v>0</v>
      </c>
      <c r="I88" s="26">
        <f t="shared" si="2"/>
        <v>4</v>
      </c>
      <c r="J88" s="27">
        <f t="shared" si="4"/>
        <v>6.5</v>
      </c>
      <c r="K88" s="28">
        <v>26</v>
      </c>
    </row>
    <row r="89" ht="15" customHeight="1" spans="1:11">
      <c r="A89" s="11">
        <v>975</v>
      </c>
      <c r="B89" s="9" t="s">
        <v>104</v>
      </c>
      <c r="C89" s="9"/>
      <c r="D89" s="9"/>
      <c r="E89" s="10" t="s">
        <v>14</v>
      </c>
      <c r="F89" s="11">
        <v>0</v>
      </c>
      <c r="G89" s="11">
        <v>10</v>
      </c>
      <c r="H89" s="11">
        <v>0</v>
      </c>
      <c r="I89" s="26">
        <f t="shared" si="2"/>
        <v>10</v>
      </c>
      <c r="J89" s="27">
        <f t="shared" si="4"/>
        <v>11.5</v>
      </c>
      <c r="K89" s="28">
        <v>115</v>
      </c>
    </row>
    <row r="90" ht="15" customHeight="1" spans="1:11">
      <c r="A90" s="11">
        <v>482</v>
      </c>
      <c r="B90" s="9" t="s">
        <v>105</v>
      </c>
      <c r="C90" s="9"/>
      <c r="D90" s="9"/>
      <c r="E90" s="10" t="s">
        <v>14</v>
      </c>
      <c r="F90" s="11">
        <v>0</v>
      </c>
      <c r="G90" s="11">
        <v>100</v>
      </c>
      <c r="H90" s="11">
        <v>0</v>
      </c>
      <c r="I90" s="26">
        <f t="shared" si="2"/>
        <v>100</v>
      </c>
      <c r="J90" s="27">
        <f t="shared" si="4"/>
        <v>4.7</v>
      </c>
      <c r="K90" s="28">
        <v>470</v>
      </c>
    </row>
    <row r="91" ht="15" customHeight="1" spans="1:11">
      <c r="A91" s="11">
        <v>1934</v>
      </c>
      <c r="B91" s="12" t="s">
        <v>106</v>
      </c>
      <c r="C91" s="13"/>
      <c r="D91" s="14"/>
      <c r="E91" s="10" t="s">
        <v>14</v>
      </c>
      <c r="F91" s="11">
        <v>0</v>
      </c>
      <c r="G91" s="11">
        <v>50</v>
      </c>
      <c r="H91" s="11">
        <v>4</v>
      </c>
      <c r="I91" s="26">
        <f t="shared" si="2"/>
        <v>46</v>
      </c>
      <c r="J91" s="27">
        <f t="shared" si="4"/>
        <v>5.2</v>
      </c>
      <c r="K91" s="28">
        <v>239.2</v>
      </c>
    </row>
    <row r="92" ht="15" customHeight="1" spans="1:11">
      <c r="A92" s="11">
        <v>13</v>
      </c>
      <c r="B92" s="12" t="s">
        <v>107</v>
      </c>
      <c r="C92" s="13"/>
      <c r="D92" s="14"/>
      <c r="E92" s="10" t="s">
        <v>14</v>
      </c>
      <c r="F92" s="11">
        <v>0</v>
      </c>
      <c r="G92" s="11">
        <v>100</v>
      </c>
      <c r="H92" s="11">
        <v>4</v>
      </c>
      <c r="I92" s="26">
        <f t="shared" si="2"/>
        <v>96</v>
      </c>
      <c r="J92" s="27">
        <f t="shared" si="4"/>
        <v>3.6</v>
      </c>
      <c r="K92" s="28">
        <v>345.6</v>
      </c>
    </row>
    <row r="93" ht="15" customHeight="1" spans="1:11">
      <c r="A93" s="11">
        <v>15</v>
      </c>
      <c r="B93" s="9" t="s">
        <v>108</v>
      </c>
      <c r="C93" s="9"/>
      <c r="D93" s="9"/>
      <c r="E93" s="10" t="s">
        <v>47</v>
      </c>
      <c r="F93" s="11">
        <v>0</v>
      </c>
      <c r="G93" s="11">
        <v>100</v>
      </c>
      <c r="H93" s="11">
        <v>3</v>
      </c>
      <c r="I93" s="26">
        <f t="shared" si="2"/>
        <v>97</v>
      </c>
      <c r="J93" s="27">
        <f t="shared" si="4"/>
        <v>3.1</v>
      </c>
      <c r="K93" s="28">
        <v>300.7</v>
      </c>
    </row>
    <row r="94" ht="15" customHeight="1" spans="1:11">
      <c r="A94" s="11">
        <v>107</v>
      </c>
      <c r="B94" s="12" t="s">
        <v>109</v>
      </c>
      <c r="C94" s="13"/>
      <c r="D94" s="14"/>
      <c r="E94" s="10" t="s">
        <v>14</v>
      </c>
      <c r="F94" s="11">
        <v>2</v>
      </c>
      <c r="G94" s="11">
        <v>0</v>
      </c>
      <c r="H94" s="11">
        <v>0</v>
      </c>
      <c r="I94" s="26">
        <f t="shared" si="2"/>
        <v>2</v>
      </c>
      <c r="J94" s="27">
        <f t="shared" si="4"/>
        <v>22</v>
      </c>
      <c r="K94" s="28">
        <v>44</v>
      </c>
    </row>
    <row r="95" ht="15" customHeight="1" spans="1:11">
      <c r="A95" s="11">
        <v>109</v>
      </c>
      <c r="B95" s="9" t="s">
        <v>110</v>
      </c>
      <c r="C95" s="9"/>
      <c r="D95" s="9"/>
      <c r="E95" s="10" t="s">
        <v>14</v>
      </c>
      <c r="F95" s="11">
        <v>61</v>
      </c>
      <c r="G95" s="11">
        <v>0</v>
      </c>
      <c r="H95" s="11">
        <v>3</v>
      </c>
      <c r="I95" s="26">
        <f t="shared" ref="I95:I116" si="5">F95+G95-H95</f>
        <v>58</v>
      </c>
      <c r="J95" s="27">
        <f t="shared" si="4"/>
        <v>1.19431034482759</v>
      </c>
      <c r="K95" s="28">
        <v>69.27</v>
      </c>
    </row>
    <row r="96" ht="15" customHeight="1" spans="1:11">
      <c r="A96" s="11">
        <v>994</v>
      </c>
      <c r="B96" s="9" t="s">
        <v>111</v>
      </c>
      <c r="C96" s="9"/>
      <c r="D96" s="9"/>
      <c r="E96" s="10" t="s">
        <v>14</v>
      </c>
      <c r="F96" s="11">
        <v>6</v>
      </c>
      <c r="G96" s="11">
        <v>0</v>
      </c>
      <c r="H96" s="11">
        <v>0</v>
      </c>
      <c r="I96" s="26">
        <f t="shared" si="5"/>
        <v>6</v>
      </c>
      <c r="J96" s="27">
        <f t="shared" si="4"/>
        <v>0.8</v>
      </c>
      <c r="K96" s="28">
        <v>4.8</v>
      </c>
    </row>
    <row r="97" ht="15" customHeight="1" spans="1:11">
      <c r="A97" s="11">
        <v>351</v>
      </c>
      <c r="B97" s="9" t="s">
        <v>112</v>
      </c>
      <c r="C97" s="9"/>
      <c r="D97" s="9"/>
      <c r="E97" s="10" t="s">
        <v>14</v>
      </c>
      <c r="F97" s="11">
        <v>9</v>
      </c>
      <c r="G97" s="11">
        <v>0</v>
      </c>
      <c r="H97" s="11">
        <v>2</v>
      </c>
      <c r="I97" s="26">
        <f t="shared" si="5"/>
        <v>7</v>
      </c>
      <c r="J97" s="27">
        <f t="shared" si="4"/>
        <v>7.99</v>
      </c>
      <c r="K97" s="28">
        <v>55.93</v>
      </c>
    </row>
    <row r="98" ht="15" customHeight="1" spans="1:11">
      <c r="A98" s="11">
        <v>283</v>
      </c>
      <c r="B98" s="9" t="s">
        <v>113</v>
      </c>
      <c r="C98" s="9"/>
      <c r="D98" s="9"/>
      <c r="E98" s="10" t="s">
        <v>14</v>
      </c>
      <c r="F98" s="11">
        <v>44</v>
      </c>
      <c r="G98" s="11">
        <v>0</v>
      </c>
      <c r="H98" s="11">
        <v>22</v>
      </c>
      <c r="I98" s="26">
        <f t="shared" si="5"/>
        <v>22</v>
      </c>
      <c r="J98" s="27">
        <f t="shared" si="4"/>
        <v>5.77181818181818</v>
      </c>
      <c r="K98" s="28">
        <v>126.98</v>
      </c>
    </row>
    <row r="99" ht="15" customHeight="1" spans="1:11">
      <c r="A99" s="11">
        <v>284</v>
      </c>
      <c r="B99" s="9" t="s">
        <v>114</v>
      </c>
      <c r="C99" s="9"/>
      <c r="D99" s="9"/>
      <c r="E99" s="10" t="s">
        <v>14</v>
      </c>
      <c r="F99" s="11">
        <v>33</v>
      </c>
      <c r="G99" s="11">
        <v>0</v>
      </c>
      <c r="H99" s="11">
        <v>3</v>
      </c>
      <c r="I99" s="26">
        <f t="shared" si="5"/>
        <v>30</v>
      </c>
      <c r="J99" s="27">
        <f t="shared" si="4"/>
        <v>1.4</v>
      </c>
      <c r="K99" s="28">
        <v>42</v>
      </c>
    </row>
    <row r="100" ht="15" customHeight="1" spans="1:11">
      <c r="A100" s="11">
        <v>258</v>
      </c>
      <c r="B100" s="9" t="s">
        <v>115</v>
      </c>
      <c r="C100" s="9"/>
      <c r="D100" s="9"/>
      <c r="E100" s="10" t="s">
        <v>14</v>
      </c>
      <c r="F100" s="11">
        <v>14</v>
      </c>
      <c r="G100" s="11">
        <v>0</v>
      </c>
      <c r="H100" s="11">
        <v>0</v>
      </c>
      <c r="I100" s="26">
        <f t="shared" si="5"/>
        <v>14</v>
      </c>
      <c r="J100" s="27">
        <f t="shared" si="4"/>
        <v>2.98</v>
      </c>
      <c r="K100" s="28">
        <v>41.72</v>
      </c>
    </row>
    <row r="101" ht="15" customHeight="1" spans="1:11">
      <c r="A101" s="11">
        <v>115</v>
      </c>
      <c r="B101" s="12" t="s">
        <v>116</v>
      </c>
      <c r="C101" s="13"/>
      <c r="D101" s="14"/>
      <c r="E101" s="10" t="s">
        <v>55</v>
      </c>
      <c r="F101" s="11">
        <v>0</v>
      </c>
      <c r="G101" s="11">
        <v>10</v>
      </c>
      <c r="H101" s="11">
        <v>2</v>
      </c>
      <c r="I101" s="26">
        <f t="shared" si="5"/>
        <v>8</v>
      </c>
      <c r="J101" s="27">
        <f t="shared" ref="J101:J116" si="6">K101/I101</f>
        <v>30</v>
      </c>
      <c r="K101" s="28">
        <v>240</v>
      </c>
    </row>
    <row r="102" ht="15" customHeight="1" spans="1:11">
      <c r="A102" s="11">
        <v>2988</v>
      </c>
      <c r="B102" s="12" t="s">
        <v>117</v>
      </c>
      <c r="C102" s="13"/>
      <c r="D102" s="14"/>
      <c r="E102" s="10" t="s">
        <v>93</v>
      </c>
      <c r="F102" s="11">
        <v>40</v>
      </c>
      <c r="G102" s="11">
        <v>0</v>
      </c>
      <c r="H102" s="11">
        <v>3</v>
      </c>
      <c r="I102" s="26">
        <f t="shared" si="5"/>
        <v>37</v>
      </c>
      <c r="J102" s="27">
        <f t="shared" si="6"/>
        <v>25</v>
      </c>
      <c r="K102" s="28">
        <v>925</v>
      </c>
    </row>
    <row r="103" ht="15" customHeight="1" spans="1:11">
      <c r="A103" s="11">
        <v>182</v>
      </c>
      <c r="B103" s="9" t="s">
        <v>118</v>
      </c>
      <c r="C103" s="9"/>
      <c r="D103" s="9"/>
      <c r="E103" s="10" t="s">
        <v>14</v>
      </c>
      <c r="F103" s="11">
        <v>40</v>
      </c>
      <c r="G103" s="11">
        <v>0</v>
      </c>
      <c r="H103" s="11">
        <v>4</v>
      </c>
      <c r="I103" s="26">
        <f t="shared" si="5"/>
        <v>36</v>
      </c>
      <c r="J103" s="27">
        <f t="shared" si="6"/>
        <v>36</v>
      </c>
      <c r="K103" s="28">
        <v>1296</v>
      </c>
    </row>
    <row r="104" ht="15" customHeight="1" spans="1:11">
      <c r="A104" s="11">
        <v>3753</v>
      </c>
      <c r="B104" s="12" t="s">
        <v>119</v>
      </c>
      <c r="C104" s="13"/>
      <c r="D104" s="14"/>
      <c r="E104" s="10" t="s">
        <v>47</v>
      </c>
      <c r="F104" s="11">
        <v>40</v>
      </c>
      <c r="G104" s="11">
        <v>0</v>
      </c>
      <c r="H104" s="11">
        <v>0</v>
      </c>
      <c r="I104" s="26">
        <f t="shared" si="5"/>
        <v>40</v>
      </c>
      <c r="J104" s="27">
        <f t="shared" si="6"/>
        <v>12.2</v>
      </c>
      <c r="K104" s="28">
        <v>488</v>
      </c>
    </row>
    <row r="105" ht="15" customHeight="1" spans="1:11">
      <c r="A105" s="11">
        <v>116</v>
      </c>
      <c r="B105" s="9" t="s">
        <v>120</v>
      </c>
      <c r="C105" s="9"/>
      <c r="D105" s="9"/>
      <c r="E105" s="10" t="s">
        <v>47</v>
      </c>
      <c r="F105" s="11">
        <v>30</v>
      </c>
      <c r="G105" s="11">
        <v>0</v>
      </c>
      <c r="H105" s="11">
        <v>13</v>
      </c>
      <c r="I105" s="26">
        <f t="shared" si="5"/>
        <v>17</v>
      </c>
      <c r="J105" s="27">
        <f t="shared" si="6"/>
        <v>10.29</v>
      </c>
      <c r="K105" s="28">
        <v>174.93</v>
      </c>
    </row>
    <row r="106" ht="15" customHeight="1" spans="1:11">
      <c r="A106" s="11">
        <v>260</v>
      </c>
      <c r="B106" s="9" t="s">
        <v>121</v>
      </c>
      <c r="C106" s="9"/>
      <c r="D106" s="9"/>
      <c r="E106" s="10" t="s">
        <v>47</v>
      </c>
      <c r="F106" s="15">
        <v>11</v>
      </c>
      <c r="G106" s="11">
        <v>0</v>
      </c>
      <c r="H106" s="11">
        <v>3</v>
      </c>
      <c r="I106" s="26">
        <f t="shared" si="5"/>
        <v>8</v>
      </c>
      <c r="J106" s="27">
        <f t="shared" si="6"/>
        <v>0.0675</v>
      </c>
      <c r="K106" s="28">
        <v>0.54</v>
      </c>
    </row>
    <row r="107" ht="15" customHeight="1" spans="1:11">
      <c r="A107" s="11">
        <v>261</v>
      </c>
      <c r="B107" s="9" t="s">
        <v>122</v>
      </c>
      <c r="C107" s="9"/>
      <c r="D107" s="9"/>
      <c r="E107" s="10" t="s">
        <v>14</v>
      </c>
      <c r="F107" s="15">
        <v>2700</v>
      </c>
      <c r="G107" s="11">
        <v>0</v>
      </c>
      <c r="H107" s="11">
        <v>860</v>
      </c>
      <c r="I107" s="26">
        <f t="shared" si="5"/>
        <v>1840</v>
      </c>
      <c r="J107" s="27">
        <f t="shared" si="6"/>
        <v>0.0399945652173913</v>
      </c>
      <c r="K107" s="28">
        <v>73.59</v>
      </c>
    </row>
    <row r="108" ht="15" customHeight="1" spans="1:11">
      <c r="A108" s="11">
        <v>176</v>
      </c>
      <c r="B108" s="9" t="s">
        <v>123</v>
      </c>
      <c r="C108" s="9"/>
      <c r="D108" s="9"/>
      <c r="E108" s="10" t="s">
        <v>14</v>
      </c>
      <c r="F108" s="11">
        <v>15</v>
      </c>
      <c r="G108" s="11">
        <v>0</v>
      </c>
      <c r="H108" s="11">
        <v>15</v>
      </c>
      <c r="I108" s="26">
        <f t="shared" si="5"/>
        <v>0</v>
      </c>
      <c r="J108" s="27">
        <v>0</v>
      </c>
      <c r="K108" s="28">
        <v>0</v>
      </c>
    </row>
    <row r="109" ht="15" customHeight="1" spans="1:11">
      <c r="A109" s="31">
        <v>995</v>
      </c>
      <c r="B109" s="9" t="s">
        <v>124</v>
      </c>
      <c r="C109" s="9"/>
      <c r="D109" s="9"/>
      <c r="E109" s="10" t="s">
        <v>14</v>
      </c>
      <c r="F109" s="11">
        <v>2</v>
      </c>
      <c r="G109" s="11">
        <v>0</v>
      </c>
      <c r="H109" s="11">
        <v>2</v>
      </c>
      <c r="I109" s="29">
        <f t="shared" si="5"/>
        <v>0</v>
      </c>
      <c r="J109" s="27">
        <v>0</v>
      </c>
      <c r="K109" s="30">
        <v>0</v>
      </c>
    </row>
    <row r="110" ht="15" customHeight="1" spans="1:11">
      <c r="A110" s="11">
        <v>185</v>
      </c>
      <c r="B110" s="12" t="s">
        <v>125</v>
      </c>
      <c r="C110" s="13"/>
      <c r="D110" s="14"/>
      <c r="E110" s="10" t="s">
        <v>14</v>
      </c>
      <c r="F110" s="11">
        <v>0</v>
      </c>
      <c r="G110" s="11">
        <v>20</v>
      </c>
      <c r="H110" s="11">
        <v>3</v>
      </c>
      <c r="I110" s="26">
        <f t="shared" si="5"/>
        <v>17</v>
      </c>
      <c r="J110" s="27">
        <f t="shared" si="6"/>
        <v>6.5</v>
      </c>
      <c r="K110" s="28">
        <v>110.5</v>
      </c>
    </row>
    <row r="111" ht="15" customHeight="1" spans="1:11">
      <c r="A111" s="11">
        <v>1691</v>
      </c>
      <c r="B111" s="12" t="s">
        <v>126</v>
      </c>
      <c r="C111" s="13"/>
      <c r="D111" s="14"/>
      <c r="E111" s="10" t="s">
        <v>14</v>
      </c>
      <c r="F111" s="11">
        <v>28</v>
      </c>
      <c r="G111" s="11">
        <v>0</v>
      </c>
      <c r="H111" s="11">
        <v>0</v>
      </c>
      <c r="I111" s="26">
        <f t="shared" si="5"/>
        <v>28</v>
      </c>
      <c r="J111" s="27">
        <f t="shared" si="6"/>
        <v>8.8</v>
      </c>
      <c r="K111" s="28">
        <v>246.4</v>
      </c>
    </row>
    <row r="112" ht="15" customHeight="1" spans="1:11">
      <c r="A112" s="11">
        <v>123</v>
      </c>
      <c r="B112" s="9" t="s">
        <v>127</v>
      </c>
      <c r="C112" s="9"/>
      <c r="D112" s="9"/>
      <c r="E112" s="10" t="s">
        <v>14</v>
      </c>
      <c r="F112" s="11">
        <v>23</v>
      </c>
      <c r="G112" s="11">
        <v>0</v>
      </c>
      <c r="H112" s="11">
        <v>1</v>
      </c>
      <c r="I112" s="26">
        <f t="shared" si="5"/>
        <v>22</v>
      </c>
      <c r="J112" s="27">
        <f t="shared" si="6"/>
        <v>4.6</v>
      </c>
      <c r="K112" s="28">
        <v>101.2</v>
      </c>
    </row>
    <row r="113" ht="15" customHeight="1" spans="1:11">
      <c r="A113" s="11">
        <v>2339</v>
      </c>
      <c r="B113" s="12" t="s">
        <v>128</v>
      </c>
      <c r="C113" s="13"/>
      <c r="D113" s="14"/>
      <c r="E113" s="10" t="s">
        <v>14</v>
      </c>
      <c r="F113" s="11">
        <v>9</v>
      </c>
      <c r="G113" s="11">
        <v>0</v>
      </c>
      <c r="H113" s="11">
        <v>3</v>
      </c>
      <c r="I113" s="26">
        <f t="shared" si="5"/>
        <v>6</v>
      </c>
      <c r="J113" s="27">
        <f t="shared" si="6"/>
        <v>9.9</v>
      </c>
      <c r="K113" s="28">
        <v>59.4</v>
      </c>
    </row>
    <row r="114" ht="15" customHeight="1" spans="1:11">
      <c r="A114" s="11">
        <v>129</v>
      </c>
      <c r="B114" s="9" t="s">
        <v>129</v>
      </c>
      <c r="C114" s="9"/>
      <c r="D114" s="9"/>
      <c r="E114" s="10" t="s">
        <v>14</v>
      </c>
      <c r="F114" s="11">
        <v>2</v>
      </c>
      <c r="G114" s="11">
        <v>0</v>
      </c>
      <c r="H114" s="11">
        <v>2</v>
      </c>
      <c r="I114" s="26">
        <f t="shared" si="5"/>
        <v>0</v>
      </c>
      <c r="J114" s="27">
        <v>0</v>
      </c>
      <c r="K114" s="28">
        <v>0</v>
      </c>
    </row>
    <row r="115" ht="15" customHeight="1" spans="1:11">
      <c r="A115" s="11">
        <v>194</v>
      </c>
      <c r="B115" s="12" t="s">
        <v>130</v>
      </c>
      <c r="C115" s="13"/>
      <c r="D115" s="14"/>
      <c r="E115" s="10" t="s">
        <v>14</v>
      </c>
      <c r="F115" s="11">
        <v>2</v>
      </c>
      <c r="G115" s="11">
        <v>0</v>
      </c>
      <c r="H115" s="11">
        <v>1</v>
      </c>
      <c r="I115" s="26">
        <f t="shared" si="5"/>
        <v>1</v>
      </c>
      <c r="J115" s="27">
        <f t="shared" si="6"/>
        <v>5.3</v>
      </c>
      <c r="K115" s="28">
        <v>5.3</v>
      </c>
    </row>
    <row r="116" ht="15" customHeight="1" spans="1:11">
      <c r="A116" s="11">
        <v>181</v>
      </c>
      <c r="B116" s="9" t="s">
        <v>131</v>
      </c>
      <c r="C116" s="9"/>
      <c r="D116" s="9"/>
      <c r="E116" s="10" t="s">
        <v>14</v>
      </c>
      <c r="F116" s="11">
        <v>7</v>
      </c>
      <c r="G116" s="11">
        <v>0</v>
      </c>
      <c r="H116" s="11">
        <v>3</v>
      </c>
      <c r="I116" s="26">
        <f t="shared" si="5"/>
        <v>4</v>
      </c>
      <c r="J116" s="27">
        <f t="shared" si="6"/>
        <v>7.76</v>
      </c>
      <c r="K116" s="28">
        <v>31.04</v>
      </c>
    </row>
    <row r="117" ht="18" customHeight="1" spans="1:11">
      <c r="A117" s="32" t="s">
        <v>132</v>
      </c>
      <c r="B117" s="32"/>
      <c r="C117" s="32"/>
      <c r="D117" s="32"/>
      <c r="E117" s="32"/>
      <c r="F117" s="33">
        <f t="shared" ref="F117:K117" si="7">SUM(F4:F116)</f>
        <v>18816</v>
      </c>
      <c r="G117" s="33">
        <f t="shared" si="7"/>
        <v>2950</v>
      </c>
      <c r="H117" s="33">
        <f t="shared" si="7"/>
        <v>3083</v>
      </c>
      <c r="I117" s="33">
        <f t="shared" si="7"/>
        <v>18683</v>
      </c>
      <c r="J117" s="34">
        <f t="shared" si="7"/>
        <v>1695.76734406032</v>
      </c>
      <c r="K117" s="34">
        <f t="shared" si="7"/>
        <v>52761.9</v>
      </c>
    </row>
  </sheetData>
  <mergeCells count="121">
    <mergeCell ref="A1:K1"/>
    <mergeCell ref="F2:I2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B89:D89"/>
    <mergeCell ref="B90:D90"/>
    <mergeCell ref="B91:D91"/>
    <mergeCell ref="B92:D92"/>
    <mergeCell ref="B93:D93"/>
    <mergeCell ref="B94:D94"/>
    <mergeCell ref="B95:D95"/>
    <mergeCell ref="B96:D96"/>
    <mergeCell ref="B97:D97"/>
    <mergeCell ref="B98:D98"/>
    <mergeCell ref="B99:D99"/>
    <mergeCell ref="B100:D100"/>
    <mergeCell ref="B101:D101"/>
    <mergeCell ref="B102:D102"/>
    <mergeCell ref="B103:D103"/>
    <mergeCell ref="B104:D104"/>
    <mergeCell ref="B105:D105"/>
    <mergeCell ref="B106:D106"/>
    <mergeCell ref="B107:D107"/>
    <mergeCell ref="B108:D108"/>
    <mergeCell ref="B109:D109"/>
    <mergeCell ref="B110:D110"/>
    <mergeCell ref="B111:D111"/>
    <mergeCell ref="B112:D112"/>
    <mergeCell ref="B113:D113"/>
    <mergeCell ref="B114:D114"/>
    <mergeCell ref="B115:D115"/>
    <mergeCell ref="B116:D116"/>
    <mergeCell ref="A117:E117"/>
    <mergeCell ref="A2:A3"/>
    <mergeCell ref="E2:E3"/>
    <mergeCell ref="J2:J3"/>
    <mergeCell ref="K2:K3"/>
    <mergeCell ref="B2:D3"/>
  </mergeCells>
  <pageMargins left="0.747916666666667" right="1.77152777777778" top="0.550694444444444" bottom="0.472222222222222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Planilha1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PROCON</dc:creator>
  <cp:lastModifiedBy>Gil - SAF</cp:lastModifiedBy>
  <dcterms:created xsi:type="dcterms:W3CDTF">2022-04-26T15:35:00Z</dcterms:created>
  <dcterms:modified xsi:type="dcterms:W3CDTF">2024-12-03T15:38:33Z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DF2E56F1B8264354A681FBDF9BD42625</vt:lpwstr>
  </property>
  <property fmtid="{D5CDD505-2E9C-101B-9397-08002B2CF9AE}" pid="3" name="KSOProductBuildVer">
    <vt:lpwstr>2070-12.2.0.18911</vt:lpwstr>
  </property>
</Properties>
</file>