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As1102t-5d2c\caf - semat\Doc. 2024\BALANÇO E INVENTÁRIO 2024\BALANÇO\"/>
    </mc:Choice>
  </mc:AlternateContent>
  <xr:revisionPtr revIDLastSave="0" documentId="13_ncr:1_{C9AC6836-C68F-43A5-82B3-E9B2E973D059}" xr6:coauthVersionLast="47" xr6:coauthVersionMax="47" xr10:uidLastSave="{00000000-0000-0000-0000-000000000000}"/>
  <bookViews>
    <workbookView xWindow="-120" yWindow="-120" windowWidth="24240" windowHeight="13140" tabRatio="500" xr2:uid="{00000000-000D-0000-FFFF-FFFF00000000}"/>
  </bookViews>
  <sheets>
    <sheet name="MATERIAL DE EXPEDIENTE" sheetId="1" r:id="rId1"/>
    <sheet name="MATERIAL GRÁFICO" sheetId="2" r:id="rId2"/>
    <sheet name="MATERIAL DE LIMPEZA" sheetId="3" r:id="rId3"/>
    <sheet name="MATERIAL DESCARTAVEIS" sheetId="4" r:id="rId4"/>
    <sheet name="ÁGUA" sheetId="5" r:id="rId5"/>
    <sheet name="GENEROS ALIMENTICIOS" sheetId="6" r:id="rId6"/>
    <sheet name="MATERIAL DE INFORMATICA" sheetId="7" r:id="rId7"/>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I29" i="7" l="1"/>
  <c r="I28" i="7"/>
  <c r="I27" i="7"/>
  <c r="I26" i="7"/>
  <c r="I25" i="7"/>
  <c r="I24" i="7"/>
  <c r="I23" i="7"/>
  <c r="I22" i="7"/>
  <c r="I21" i="7"/>
  <c r="I20" i="7"/>
  <c r="I19" i="7"/>
  <c r="I18" i="7"/>
  <c r="I17" i="7"/>
  <c r="I16" i="7"/>
  <c r="I30" i="7" s="1"/>
  <c r="I18" i="6"/>
  <c r="I19" i="6" s="1"/>
  <c r="I17" i="6"/>
  <c r="I18" i="5"/>
  <c r="I19" i="5" s="1"/>
  <c r="G18" i="5"/>
  <c r="I17" i="4"/>
  <c r="I16" i="4"/>
  <c r="I18" i="4" s="1"/>
  <c r="I50" i="3"/>
  <c r="G50" i="3"/>
  <c r="G49" i="3"/>
  <c r="I48" i="3"/>
  <c r="G48" i="3"/>
  <c r="I47" i="3"/>
  <c r="G47" i="3"/>
  <c r="I46" i="3"/>
  <c r="G46" i="3"/>
  <c r="I45" i="3"/>
  <c r="G45" i="3"/>
  <c r="I44" i="3"/>
  <c r="G43" i="3"/>
  <c r="I43" i="3" s="1"/>
  <c r="G42" i="3"/>
  <c r="I42" i="3" s="1"/>
  <c r="G41" i="3"/>
  <c r="I41" i="3" s="1"/>
  <c r="G40" i="3"/>
  <c r="I40" i="3" s="1"/>
  <c r="G39" i="3"/>
  <c r="I39" i="3" s="1"/>
  <c r="G38" i="3"/>
  <c r="I38" i="3" s="1"/>
  <c r="G37" i="3"/>
  <c r="I37" i="3" s="1"/>
  <c r="G36" i="3"/>
  <c r="I36" i="3" s="1"/>
  <c r="G35" i="3"/>
  <c r="I35" i="3" s="1"/>
  <c r="G34" i="3"/>
  <c r="I34" i="3" s="1"/>
  <c r="G33" i="3"/>
  <c r="I33" i="3" s="1"/>
  <c r="G32" i="3"/>
  <c r="I32" i="3" s="1"/>
  <c r="I31" i="3"/>
  <c r="I30" i="3"/>
  <c r="G30" i="3"/>
  <c r="I29" i="3"/>
  <c r="G29" i="3"/>
  <c r="I28" i="3"/>
  <c r="G28" i="3"/>
  <c r="I27" i="3"/>
  <c r="G26" i="3"/>
  <c r="I26" i="3" s="1"/>
  <c r="I25" i="3"/>
  <c r="I24" i="3"/>
  <c r="G24" i="3"/>
  <c r="I23" i="3"/>
  <c r="G23" i="3"/>
  <c r="I22" i="3"/>
  <c r="G22" i="3"/>
  <c r="I21" i="3"/>
  <c r="G21" i="3"/>
  <c r="I20" i="3"/>
  <c r="G20" i="3"/>
  <c r="I19" i="3"/>
  <c r="G19" i="3"/>
  <c r="I18" i="3"/>
  <c r="G18" i="3"/>
  <c r="I17" i="3"/>
  <c r="G17" i="3"/>
  <c r="I16" i="3"/>
  <c r="I51" i="3" s="1"/>
  <c r="G16" i="3"/>
  <c r="I24" i="2"/>
  <c r="I23" i="2"/>
  <c r="I22" i="2"/>
  <c r="I21" i="2"/>
  <c r="I20" i="2"/>
  <c r="I19" i="2"/>
  <c r="I18" i="2"/>
  <c r="I17" i="2"/>
  <c r="I25" i="2" s="1"/>
  <c r="I16" i="2"/>
  <c r="I83" i="1"/>
  <c r="I82" i="1"/>
  <c r="F82" i="1"/>
  <c r="I81" i="1"/>
  <c r="F81" i="1"/>
  <c r="I80" i="1"/>
  <c r="F80" i="1"/>
  <c r="I79" i="1"/>
  <c r="F79" i="1"/>
  <c r="I78" i="1"/>
  <c r="F78" i="1"/>
  <c r="I77" i="1"/>
  <c r="F77" i="1"/>
  <c r="I76" i="1"/>
  <c r="F76" i="1"/>
  <c r="I75" i="1"/>
  <c r="F75" i="1"/>
  <c r="I74" i="1"/>
  <c r="F74" i="1"/>
  <c r="I73" i="1"/>
  <c r="F73" i="1"/>
  <c r="I72" i="1"/>
  <c r="F72" i="1"/>
  <c r="I71" i="1"/>
  <c r="F71" i="1"/>
  <c r="I70" i="1"/>
  <c r="F70" i="1"/>
  <c r="I69" i="1"/>
  <c r="F69" i="1"/>
  <c r="I68" i="1"/>
  <c r="F68" i="1"/>
  <c r="I67" i="1"/>
  <c r="F67" i="1"/>
  <c r="I66" i="1"/>
  <c r="F66" i="1"/>
  <c r="I65" i="1"/>
  <c r="F65" i="1"/>
  <c r="I64" i="1"/>
  <c r="F64" i="1"/>
  <c r="I63" i="1"/>
  <c r="F63" i="1"/>
  <c r="I62" i="1"/>
  <c r="F62" i="1"/>
  <c r="I61" i="1"/>
  <c r="F61" i="1"/>
  <c r="I60" i="1"/>
  <c r="F60" i="1"/>
  <c r="I59" i="1"/>
  <c r="F59" i="1"/>
  <c r="I58" i="1"/>
  <c r="F58" i="1"/>
  <c r="I57" i="1"/>
  <c r="F57" i="1"/>
  <c r="I56" i="1"/>
  <c r="F56" i="1"/>
  <c r="I55" i="1"/>
  <c r="F55" i="1"/>
  <c r="I54" i="1"/>
  <c r="F54" i="1"/>
  <c r="I53" i="1"/>
  <c r="F53" i="1"/>
  <c r="I52" i="1"/>
  <c r="F52" i="1"/>
  <c r="I51" i="1"/>
  <c r="F51" i="1"/>
  <c r="I50" i="1"/>
  <c r="F50" i="1"/>
  <c r="I49" i="1"/>
  <c r="F49" i="1"/>
  <c r="I48" i="1"/>
  <c r="F48" i="1"/>
  <c r="I47" i="1"/>
  <c r="F47" i="1"/>
  <c r="I46" i="1"/>
  <c r="F46" i="1"/>
  <c r="I45" i="1"/>
  <c r="F45" i="1"/>
  <c r="I44" i="1"/>
  <c r="G43" i="1"/>
  <c r="I43" i="1" s="1"/>
  <c r="G42" i="1"/>
  <c r="I42" i="1" s="1"/>
  <c r="G41" i="1"/>
  <c r="I41" i="1" s="1"/>
  <c r="I40" i="1"/>
  <c r="F40" i="1"/>
  <c r="I39" i="1"/>
  <c r="F39" i="1"/>
  <c r="I38" i="1"/>
  <c r="F38" i="1"/>
  <c r="I37" i="1"/>
  <c r="I36" i="1"/>
  <c r="F36" i="1"/>
  <c r="I35" i="1"/>
  <c r="F35" i="1"/>
  <c r="I34" i="1"/>
  <c r="G34" i="1"/>
  <c r="I33" i="1"/>
  <c r="G33" i="1"/>
  <c r="I32" i="1"/>
  <c r="F32" i="1"/>
  <c r="I31" i="1"/>
  <c r="F31" i="1"/>
  <c r="I30" i="1"/>
  <c r="F30" i="1"/>
  <c r="I29" i="1"/>
  <c r="F29" i="1"/>
  <c r="I28" i="1"/>
  <c r="F28" i="1"/>
  <c r="I27" i="1"/>
  <c r="G27" i="1"/>
  <c r="I26" i="1"/>
  <c r="F26" i="1"/>
  <c r="I25" i="1"/>
  <c r="F25" i="1"/>
  <c r="I24" i="1"/>
  <c r="F24" i="1"/>
  <c r="I23" i="1"/>
  <c r="F23" i="1"/>
  <c r="I22" i="1"/>
  <c r="G22" i="1"/>
  <c r="I21" i="1"/>
  <c r="I20" i="1"/>
  <c r="I19" i="1"/>
  <c r="G19" i="1"/>
  <c r="I18" i="1"/>
  <c r="G18" i="1"/>
  <c r="I17" i="1"/>
  <c r="I84" i="1" s="1"/>
  <c r="G17" i="1"/>
</calcChain>
</file>

<file path=xl/sharedStrings.xml><?xml version="1.0" encoding="utf-8"?>
<sst xmlns="http://schemas.openxmlformats.org/spreadsheetml/2006/main" count="351" uniqueCount="157">
  <si>
    <t>SECRETARIA MUNICIPAL DE INFRAESTRUTURA  – SEINFRA</t>
  </si>
  <si>
    <t>MAPA DEMONSTRATIVO DA MOVIMENTAÇÃO DO ALMOXARIFADO</t>
  </si>
  <si>
    <t>Item</t>
  </si>
  <si>
    <t xml:space="preserve">DESCRIÇÃO DE MATERIAL (Consumo ou permanente) </t>
  </si>
  <si>
    <t>Unidade</t>
  </si>
  <si>
    <t>Quantidade</t>
  </si>
  <si>
    <t>custo médio</t>
  </si>
  <si>
    <t>Custo total</t>
  </si>
  <si>
    <t>Estoque no inicio do exercicio</t>
  </si>
  <si>
    <t>entrada</t>
  </si>
  <si>
    <t>saídas</t>
  </si>
  <si>
    <t>Saldo no final do exercicío</t>
  </si>
  <si>
    <t xml:space="preserve">BORRACHA COMUM BICOLOR (TINTA E GRAFITE). </t>
  </si>
  <si>
    <t>ALMOFADA PARA CARIMBO Nº 02</t>
  </si>
  <si>
    <t>CAIXA ARQUIVO PERMANENTE DE PAPELÃO, REVESTIDA POR PAPEL KRAFT DE NO MINIMO 190 G/M, DESMONTAVEL, MED. APROX. 36,5 X 25</t>
  </si>
  <si>
    <t>CX</t>
  </si>
  <si>
    <t>CLIPES TRATAMENTO SUPERFICIAL NIQUELADO, TAMANHO Nº 2/0 MATERIAL AÇO NIQUELADO, CX. COM 100 UNIDADES.</t>
  </si>
  <si>
    <t>CANETA ESFEREOGRÁFICA VERMELHA PONTA EM 0,08MM ESCRITA FINA, TUBO TRANSPARENTE, SEXTAVADA, PONTA DE LATÃO E ESFERA DE TUGSTÊNIO, CX C/ 50 UNIDADES</t>
  </si>
  <si>
    <t>CANETA ESFEREOGRÁFICA AZUL PONTA EM 0,08MM ESCRITA FINA, TUBO TRANSPARENTE, SEXTAVADA, PONTA DE LATÃO E ESFERA DE TUNGESTÊNIO</t>
  </si>
  <si>
    <t>CANETA ESFEROGRÁFICA PRETA, PONTA EM 0,08mm, ESCRITA FINA, TUBO TRANSPARENTE, SEXTAVADA, PONTA DE LATÃO E ESFERA DE TUNGSTÊNIO CX. C/ 50 Und.</t>
  </si>
  <si>
    <t>COLA BRANCA 90g, NÃO TÓXICA, INODORA, CAIXA C/12 UNIDADES.</t>
  </si>
  <si>
    <t>CORRETIVO LÍQUIDO SEM DILUENTE A BASE D' ÁGUA, COM NO MÍNIMO 18 ML, SECAGEM RÁPIDA, DISPÉNSA RETOQUES ATÓXICO.</t>
  </si>
  <si>
    <t>COLCHETE Nº 12 - ACC</t>
  </si>
  <si>
    <t>CLIPES TRATAMENTO SUPERFICIAL NIQUELADO, TAMANHO Nº 6/0 MATERIAL AÇO NIQUELADO, CX. COM 50 UNIDADES.</t>
  </si>
  <si>
    <t>CLIPES TRATAMENTO SUPERFICIAL NIQUELADO, TAMANHO Nº 3/0 MATERIAL AÇO NIQUELADO, CX. COM 50 UNIDADES</t>
  </si>
  <si>
    <t>FITA DUREX 12X30MM</t>
  </si>
  <si>
    <t>EXTRATOR DE GRAMPO (ESPATULA)</t>
  </si>
  <si>
    <t>ENVELOPE A4, 240X340MM</t>
  </si>
  <si>
    <t>FITA ADESIVA GOMADA 50 x 50MM - KRAFT</t>
  </si>
  <si>
    <t>RL</t>
  </si>
  <si>
    <t>GRAMPEADOR 28/6 REFORÇADO CARBEX OU SIMILAR</t>
  </si>
  <si>
    <t>GRAMPEADOR MÉDIO MANUAL DE MESA 26/6, ESTRUTURA METÁLICA C/ PINTURA ÉPOXI OU CROMADO COM BASE MÍNIMA DE 20x4,5, ALTURA DE 8,5cm. CAPACIDADE PARA 2 BARRAS COM 105 GRAMPOS 26x6, GRAMPEAR ATÉ 25 FOLHAS.</t>
  </si>
  <si>
    <t>LÁPIS GRAFITE Nº 02</t>
  </si>
  <si>
    <t>LIVRO DE PROTOCOLO</t>
  </si>
  <si>
    <t>LÁPIS DESTACA TEXTO FLUORESCENTE NA COR AMARELA- CX. C/ 12 UND</t>
  </si>
  <si>
    <t>PASTA C/ GRAMPO TRANSPARENTE VERDE FINA</t>
  </si>
  <si>
    <t>PASTA PLASTIFICADA C/ ELÁSTICO</t>
  </si>
  <si>
    <t>PASTA POLIONDA OFÍCIO 4MM</t>
  </si>
  <si>
    <t>PASTA POLIONDA OFÍCIO 6 MM</t>
  </si>
  <si>
    <t>PASTA AZ LOMBO LARGO GRANDE 40</t>
  </si>
  <si>
    <t>MOLHA DEDO TIPO PASTA.</t>
  </si>
  <si>
    <t>PAPEL ALCALINO EM COR BRANCA, FORMATO A/4, GRAMATURA DE 75g/m², MEDINDO 210MM X 297MM.RESMA COM 500 FOLHAS.</t>
  </si>
  <si>
    <t>RS</t>
  </si>
  <si>
    <t>RÉGUA PLÁSTICA TRANSPARENTE 30CM</t>
  </si>
  <si>
    <t>ALFINETE PARA MURAL Nº 1 COLORIDO COM 50 UND</t>
  </si>
  <si>
    <t>COLCHETES Nº 15.</t>
  </si>
  <si>
    <t>CD-R 52 X 700MB/80</t>
  </si>
  <si>
    <t>COLCHETES Nº 07.C/ 72 UND.</t>
  </si>
  <si>
    <t>ENVELOPE PAPEL MADEIRA PEQ. (SACO)</t>
  </si>
  <si>
    <t>EV</t>
  </si>
  <si>
    <t>ENVELOPE DUPLO Nº 41</t>
  </si>
  <si>
    <t>ENVELOPE DE PAPEL PARA CD/DVD</t>
  </si>
  <si>
    <t>FITA ADESIVA TRANSPARENTE POLIPROPILENO 
50 X 50</t>
  </si>
  <si>
    <t>GRAMPO COBREADO 9-14 CX. C/ 1000</t>
  </si>
  <si>
    <t>LIVRO DE CONTA CORRENTE C/ 100 FLS.</t>
  </si>
  <si>
    <t>LIVRO DE ATA C/ 100 FLS.</t>
  </si>
  <si>
    <t>PAPEL OFÍCIO A-3 297X420MM</t>
  </si>
  <si>
    <t xml:space="preserve">RS </t>
  </si>
  <si>
    <t>PASTA C/ GRAMPO TRANSPARENTE VERMELHA 
FINA.</t>
  </si>
  <si>
    <t>CLIPS NIQUELADO, TAMANHO Nº 8/0 CX COM 25 
UNIDADES</t>
  </si>
  <si>
    <t>COLCHETE Nº 13 COM 72 UND.</t>
  </si>
  <si>
    <t>LÁPIS MARCADOR DE CD/DVD AZUL</t>
  </si>
  <si>
    <t xml:space="preserve">LÁPIS PRETO MARCADOR P/ QUADRO BRANCO 
MAGNÉTICO </t>
  </si>
  <si>
    <t>CLIPS TAMANHO Nº 00 NIQUELADO COM 25 
UNIDADES</t>
  </si>
  <si>
    <t>COLA EM BASTÃO LAVÁVEL 9 GR</t>
  </si>
  <si>
    <t>FITA ADESIVA TRANSPARENTE MEDINDO 48MMX 50M.</t>
  </si>
  <si>
    <t>COLCHETE N° 09 FIXAÇÃO, MATERIAL AÇO, TRATAMENTO SUPERFICIAL CROMADO, CX. COM 72 UNIDADES.</t>
  </si>
  <si>
    <t xml:space="preserve">COLCHETE N° 06 FIXAÇÃO, MATERIAL AÇO, TRATAMENTO SUPERFICIAL CROMADO, CX. COM 72 UNIDADES. </t>
  </si>
  <si>
    <t>COLCHETE N° 10 FIXAÇÃO, MATERIAL AÇO, TRATAMENTO SUPERFICIAL CROMADO, CX. COM 72 UNIDADES.</t>
  </si>
  <si>
    <t>FITA GOMADA 24 X 50MM - PAPEL KRAFT</t>
  </si>
  <si>
    <t>MINI-BLOCO AUTO ADESIVO P/ RECADO TAM. APROX. 38X51MM</t>
  </si>
  <si>
    <t>PRANCHETA MANUAL EM MADEIRA, C/ PREND. OFICIO.</t>
  </si>
  <si>
    <t>TINTA ESPECIAL PARA CARIMBO AUTOMÁTICO 
COM 40 ML</t>
  </si>
  <si>
    <t>BLOCO DE REC. ADESIVO 76X76MM</t>
  </si>
  <si>
    <t>PASTA C/ GRAMPO TRANSPARENTE AMARELA FINA. MARCA ACP</t>
  </si>
  <si>
    <t>ESPIRAL PLÁSTICO DE 12MM PCT C/ 100 CAPACIDADE ATÉ 70 FOLHAS.</t>
  </si>
  <si>
    <t>PC</t>
  </si>
  <si>
    <t xml:space="preserve">PASTA C/ GRAMPO TRANSPARENTE CINZA FINA. </t>
  </si>
  <si>
    <t>ESPIRAL PVC P/ENCADERNAÇÃO DE 25MM PCT. 
C/ 48</t>
  </si>
  <si>
    <t>PASTA SUSPENSA TRANSPARENTE</t>
  </si>
  <si>
    <t>UND</t>
  </si>
  <si>
    <t xml:space="preserve">GRAMPO P/ GRAMPEADOR 26/6, NIQUELADO, TRATAMENTO ANTI-FERRUGEM, CAIXA COM MÍNIMO DE 1.000 UNIDADES. </t>
  </si>
  <si>
    <t>PORTA CLIPS, LÁPIS, LEMBRETE, MATERIAL ACRILÍCO.</t>
  </si>
  <si>
    <t>BANDEJA PARA DOCUMENTOS EM ACRÍLICO TRANSPARENTE SIMPLES</t>
  </si>
  <si>
    <t>PERCEVEJOS COM 100 UND.</t>
  </si>
  <si>
    <t>ESTILETE RETRATIL 18MM COM CORPO PLASTICO</t>
  </si>
  <si>
    <t>VALOR TOTAL</t>
  </si>
  <si>
    <t>CAPA DE PROCESSO ROSA</t>
  </si>
  <si>
    <t>CAPA DE PROCESSO BRANCO</t>
  </si>
  <si>
    <t>REQUISIÇÃO DE MATERIAL – RM, 1 VIA 21X15,1X0 COR EM AUTOCOPIATIVO BRANCO 53 G., 1 VIA 21X15,1X0 COR EM  AUTOCOPIATIVOROSA53G.,PICOTADO=1VIA, COLADO,GRAMPEADO, NUMERADO</t>
  </si>
  <si>
    <t>BL</t>
  </si>
  <si>
    <t>REQUISIÇÃO DE XEROX</t>
  </si>
  <si>
    <t>DIÁRIO DE OCORRÊNCIA</t>
  </si>
  <si>
    <t>ENVELOPE 11,5X23CM (ENVELOPE PARA 
CORRESPONDÊNCIA)</t>
  </si>
  <si>
    <t>FICHA DE PRATELEIRA 9X15,5CM EM CARTOLINA</t>
  </si>
  <si>
    <t>Capa de processo Amarelo Ouro 180 g, 31x45cm, 
1x0, laser filme incluso</t>
  </si>
  <si>
    <t>ENVELOPE SACO BRANCO TIMBRADO A4 
24X34CM</t>
  </si>
  <si>
    <t>ÁGUA SANITÁRIA, LAVAGEM E ALVEJANTE DE ROUPAS, BANHEIRAS, PIAS, E DE CONFORMIDADE COM A PORTARIA Nº 89 DE 25/08/1994 DA ANVISA M/S. VALIDADE DE 12 MESES, COM DATA MÁXIMA DE FABRICAÇÃO DE 06 MESES ANTERIOR A DATA DA ABERTURA DAS PROPOSTAS. - EMBALAGEM PLÁSTICA DE 1000 ML</t>
  </si>
  <si>
    <t>BALDE PLÁSTICO C/ CAPACIDADE P/ 20 LITROS C/ TAMPA.</t>
  </si>
  <si>
    <t>SACO P/ LIXO CAPACIDADE NOMINAL 100 LITROS. 
EMBALAGEM COM 100 UNIDADES.</t>
  </si>
  <si>
    <t>CESTO PLÁSTICO TELADO P/ LIXO</t>
  </si>
  <si>
    <t>DETERGENTE NEUTRO CONCENTRADO INODORO, PARA LAVAGEM DE LOUÇA E LIMPEZA EM GERAL. LÍQUIDO COM 500 ML.</t>
  </si>
  <si>
    <t>ESPONJA LIMPEZA, MATERIAL LÃ DE AÇO CARBONO, FORMATO RETANGULAR, APLICAÇÃO UTENSÍLIOS E LIMPEZA EM GERAL, CARACTERÍSTICAS ADICIONAIS TEXTURA MACIA E ISENTA DE SINAIS DE OXIDAÇÃO, COMPRIMENTO MÍNIMO 90MM, LARGURA MÍNIMA 40MM, PESO LÍQUIDO MÍNIMO 42G/8 UNIDADES.</t>
  </si>
  <si>
    <t xml:space="preserve">PAPEL HIGIÊNICO ROLO, FOLHA DUPLA E GORFADA, MEDINDO 30MX100MM FABRICADO COM PAPEL 100% FIBRA NATURAL, VIRGENS (NÃO TRANSGÊNICA E NÃO RECICLADAS). FARDO CONTENDO 64 ROLOS C/ 16 PACOTE COM 4 ROLOS. </t>
  </si>
  <si>
    <t xml:space="preserve">PAPEL TOALHA INTERFOLHA 20,5X22 – COR: BRANCA TEXTURA: FOLHA SIMPLES ALTA QUALIDADE – GOFRADO, GRAMATURA: 32 A 34 G/M², MATÉRIA PRIMA; CELULOSE FC (100% FIBRAS VIRGENS), FORMATO: FOLHAS INTERCALADAS – 2 DOBRAS. </t>
  </si>
  <si>
    <t xml:space="preserve">PANO DE PRATO, MATERIAL ALGODÃO CRÚ, COMPRIMENTO 70, LARGURA 50, COR BRANCA, CARACTERÍSTICAS ADICIONAIS ABSORVENTE/LAVÁVEL E DURÁVE </t>
  </si>
  <si>
    <t>RÔDO DE BORRACHA C/ 40CM, COM CABO DE MADEIRA</t>
  </si>
  <si>
    <t xml:space="preserve">SABÃO EM PÓ COM BRANQUEADOR ÓPTICO E QUÍMICO BIODEGRADÁVEL, 500 GR. </t>
  </si>
  <si>
    <t xml:space="preserve">SABÃO EM TABLETE GLICERINADO NEUTRO C/ 200GR. </t>
  </si>
  <si>
    <t>VASSOURA DE PELO SINTÉTICO 40 CM</t>
  </si>
  <si>
    <t xml:space="preserve">VASSOURA PIAÇAVA CHAPA 12, MATERIAL CABO MADEIRA, MATERIAL CEPA MADEIRA CAPA  FOLHA FLANGE, COMPRIMENTO CEPA 20. </t>
  </si>
  <si>
    <t>LUVAS DE PROTEÇÃO E SEGURANÇA APROVADA PELO 
MINISTÉRIO DO TRABALHO, EM LÁTEX, FORRADA COM FLOCOS DE LGODÃO – PACOTES C/ 01 PAR (TAMANHO P)</t>
  </si>
  <si>
    <t>ALCOOL LIQUIDO (ALCOOL ETILICO HIDRATADO 70INPM 
BACTERICIDA COM 1 LITRO. CAIXA COM 12 UNID.)</t>
  </si>
  <si>
    <t xml:space="preserve">COADOR DE PANO PARA CAFETEIRA 8 LTS. </t>
  </si>
  <si>
    <t>PÁ COLETORA LIXO, MATERIAL COLETOR POLIESTIRENO, MATERIAL CABO MADEIRA, COMPRIMENTO CABO 80, COMPRIMENTO 27, LARGURA 27, ALTURA 88,50, APLICAÇÃO LIMPEZA, COR AZUL, MODELO SEM TAMPA</t>
  </si>
  <si>
    <t>PANO DE CHÃO SACO MÉDIO ALVEJADO 
MEDINDO 45X70M.</t>
  </si>
  <si>
    <t>LUVAS DE PROTEÇÃO E SEGURANÇA APROVADA PELO MINISTÉRIO DO TRABALHO, EM LÁTEX, FORRADA COM FLOCOS DE ALGODÃO – PT C/ 01 PAR (TAMANHO G).</t>
  </si>
  <si>
    <t>SABONETE LÍQUIDO CREMOSO COM EMBALAGEM COM 05 LITROS</t>
  </si>
  <si>
    <t>BB</t>
  </si>
  <si>
    <t>BALDE DE LIMPEZA, PLÁSTICO RESISTENTE, COM ALÇA, 
BORDAS REFORÇADAS, CAPACIDADE APROXIMADA 15 LITROS.</t>
  </si>
  <si>
    <t>REFIL DE LIMPEZA MOP (ESFREGÃO)</t>
  </si>
  <si>
    <t>LUVA DE BORRACHA AMARELA PARA LIMPEZA PESADA – PACOTE C/ 01 PAR (TAMANHO- M)</t>
  </si>
  <si>
    <t>RÔDO COM BASE PLÁSTICA, COM BASE MEDINDO 30 CM</t>
  </si>
  <si>
    <t>FLANELA TOALHA PANO MICROFIBRA 40 X 60 CM</t>
  </si>
  <si>
    <t>KIT LIMPEZA BALDE ESPREMEDOR, CARRO DE LIMPEZA E ESFREGÃO MOP</t>
  </si>
  <si>
    <t>PULVERIZADOR PLÁSTICO MANUAL 500 ML</t>
  </si>
  <si>
    <t>PAPEL HIGIÊNICO ROLÃO ELITE CELULOSE 
C/8X300</t>
  </si>
  <si>
    <t>ESCOVA PARA SANITÁRIO COM BASE, CERDAS 
DE NYLON</t>
  </si>
  <si>
    <t>VASSOURA DE PÊLO SINTÉTICO, MEDINDO APROXIMADAMENTE 30 CM, CABO EM MADEIRA MEDINDO APROXIMADAMENTE 1,3 MT. BASE DA VASSOURA DE PLÁSTICO</t>
  </si>
  <si>
    <t>LIXEIRA COM PEDAL 13,5L SUPERPRO</t>
  </si>
  <si>
    <t>SACO PLASTICO DE LIXO 60L</t>
  </si>
  <si>
    <t>SACO PLASTICO DE LIXO 200L</t>
  </si>
  <si>
    <t>INSETICIDA, MATA ESCORPIÃO CX/ 12</t>
  </si>
  <si>
    <t>COPOS PLÁSTICOS DESCARTÁVEIS PARA CAFÉ, FABRICADO COM RESINA TERMOPLÁSTICA DE POLIPROPILENO (PS), NA COR BRANCA LEITOSO, REFORÇADOS COM FRISOS LATERAIS, COM CAPACIDADE PARA 50ML, PESO MÍNIMO POR CENTO 75G (MASSA MÍNIMA = 0,75G P/COPO), COM AS REFERÊNCIAS INDICATIVAS EM RELEVO, COM CARACTERES VISÍVEIS E DE FORMA INDELÉVEL NA PARTE INFERIOR DA BASE, MARCA DIXIE, ZANATTA OU SIMILAR. O MATERIAL DEVERÁ ATENDER AO QUE DISPÕE A NBA 4.865/2002, EMBALAGEM: CAIXA ORIGINAL DO FABRICANTE, CONTENDO 5.000 COPOS</t>
  </si>
  <si>
    <t>COPOS PLÁSTICOS DESCARTÁVEIS PARA ÁGUA DE 150ML, CX. COM 2.500UN</t>
  </si>
  <si>
    <t xml:space="preserve">ÁGUA MINERAL - SEM GÁS ENVASADA EM GARRAFÃO DE POLICARBONATO, LISO, TRANSPARENTE, CAPACIDADE PARA 20 LITROS, LACRADOS, DENTRO DOS PADRÕES ESTABELECIDOS PELO DEPARTAMENTO NACIONAL DE PRODUÇÃO MINERAL – DNMP E AGÊNCIA NACIONAL DE VIGILÂNCIA SANITÁRIA – ANVISA, COM MARCA PROCEDÊNCIA E VALIDADE IMPRESSAS NA EMBALAGEM DO PRODUTO. </t>
  </si>
  <si>
    <t>GF</t>
  </si>
  <si>
    <t xml:space="preserve">DESCRIÇÃO DE MATERIAL </t>
  </si>
  <si>
    <t>AÇÚCAR REFINADO SOB FORMA DE CRISTAL  COR BRANCA UNIFORME COM PCT. 1KG  CONTENDO LOTE E DATA DE VALIDADE.</t>
  </si>
  <si>
    <t>KG</t>
  </si>
  <si>
    <t xml:space="preserve">CAFÉ EM PÓ TORRADO E MOÍDO, EMBALADO 
VÁCUO C/ SELO DE PUREZA ABIC PCT. 250G. </t>
  </si>
  <si>
    <t>ITEM</t>
  </si>
  <si>
    <t>DESCRIÇÃO DE MATERIAL</t>
  </si>
  <si>
    <t>TONER P/ IMPRESSORA HP 1010 REM Q2612 A PRETO</t>
  </si>
  <si>
    <t>CARTUCHO TONER P/ IMPRESSORA HP 1102 REM. CE285A - 85A</t>
  </si>
  <si>
    <t>CARTUCHO P/ IMPRESSORA HP 500 - 82 CIANO</t>
  </si>
  <si>
    <t>CARTUCHO P/ IMPRESSORA HP 500 - 82 YELLOW</t>
  </si>
  <si>
    <t>CARTUCHO P/ IMPRESSORA HP 500 - 82 MAGENTA</t>
  </si>
  <si>
    <t>CARTUCHO P/ IMPRESSORA HP 500 - 10 PRETO</t>
  </si>
  <si>
    <t>TINTA HP GT51 PRETO - P /IMPRESSORA HP INK TANK 416</t>
  </si>
  <si>
    <t>TINTA HP GT52 - CIANO - P/IMPRESSORA HP INK TANK 416</t>
  </si>
  <si>
    <t>TINTA HP GT52 - YELLOW - P/IMPRESSORA HP INK TANK 416</t>
  </si>
  <si>
    <t>TINTA HP GT52 - MAGENTA -P/IMPRESSORA HP INK TANK 416</t>
  </si>
  <si>
    <t>TINTA EPSON 664- PRETO - P/ IMPRESSORA EPSON ECOTANK L1300 - A3</t>
  </si>
  <si>
    <t>TINTA EPSON 664- CIANO - P/IMPRESSORA EPSON ECOTANK L1300 - A3</t>
  </si>
  <si>
    <t>TINTA EPSON 664- YELLOW - P/IMPRESSORA EPSON ECOTANK L1300 - A3</t>
  </si>
  <si>
    <t>TINTA EPSON 664- MAGENTA - P/IMPRESSORA EPSON ECOTANK L1300 - 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</si>
</sst>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 &quot;* #,##0.00_-;&quot;-R$ &quot;* #,##0.00_-;_-&quot;R$ &quot;* \-??_-;_-@_-"/>
    <numFmt numFmtId="165" formatCode="[$R$-416]\ #,##0.00;[Red]\-[$R$-416]\ #,##0.00"/>
  </numFmts>
  <fonts count="5" x14ac:knownFonts="1">
    <font>
      <sz val="11"/>
      <color rgb="FF000000"/>
      <name val="Calibri"/>
      <family val="2"/>
      <charset val="1"/>
    </font>
    <font>
      <sz val="12"/>
      <color rgb="FF000000"/>
      <name val="Times New Roman"/>
      <family val="1"/>
      <charset val="1"/>
    </font>
    <font>
      <b/>
      <sz val="12"/>
      <color rgb="FF000000"/>
      <name val="Times New Roman"/>
      <family val="1"/>
      <charset val="1"/>
    </font>
    <font>
      <sz val="10"/>
      <name val="Arial"/>
      <charset val="1"/>
    </font>
    <font>
      <sz val="12"/>
      <name val="Times New Roman"/>
      <family val="1"/>
      <charset val="1"/>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164" fontId="3" fillId="0" borderId="0" applyBorder="0" applyProtection="0"/>
  </cellStyleXfs>
  <cellXfs count="2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righ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1" applyFont="1" applyBorder="1" applyAlignment="1" applyProtection="1">
      <alignment horizontal="center" vertical="center" wrapText="1"/>
    </xf>
    <xf numFmtId="164" fontId="4" fillId="0" borderId="1" xfId="1" applyFont="1" applyBorder="1" applyAlignment="1" applyProtection="1">
      <alignment horizontal="right"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xf>
    <xf numFmtId="165" fontId="2" fillId="0" borderId="1" xfId="0" applyNumberFormat="1" applyFont="1" applyBorder="1" applyAlignment="1">
      <alignment horizontal="right" vertical="center" wrapText="1"/>
    </xf>
    <xf numFmtId="0" fontId="0" fillId="0" borderId="0" xfId="0" applyAlignment="1">
      <alignment horizontal="left" vertical="center" wrapText="1"/>
    </xf>
    <xf numFmtId="165" fontId="2" fillId="0" borderId="1" xfId="0" applyNumberFormat="1" applyFont="1" applyBorder="1" applyAlignment="1">
      <alignment horizontal="center" vertical="center" wrapText="1"/>
    </xf>
    <xf numFmtId="0" fontId="0" fillId="0" borderId="1" xfId="0" applyBorder="1"/>
    <xf numFmtId="0" fontId="0" fillId="0" borderId="1" xfId="0"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230040</xdr:colOff>
      <xdr:row>0</xdr:row>
      <xdr:rowOff>0</xdr:rowOff>
    </xdr:from>
    <xdr:to>
      <xdr:col>3</xdr:col>
      <xdr:colOff>1733400</xdr:colOff>
      <xdr:row>7</xdr:row>
      <xdr:rowOff>25920</xdr:rowOff>
    </xdr:to>
    <xdr:pic>
      <xdr:nvPicPr>
        <xdr:cNvPr id="2" name="Figura 7">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5540400" y="0"/>
          <a:ext cx="2148120" cy="11638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3289320</xdr:colOff>
      <xdr:row>0</xdr:row>
      <xdr:rowOff>0</xdr:rowOff>
    </xdr:from>
    <xdr:to>
      <xdr:col>3</xdr:col>
      <xdr:colOff>425520</xdr:colOff>
      <xdr:row>6</xdr:row>
      <xdr:rowOff>138240</xdr:rowOff>
    </xdr:to>
    <xdr:pic>
      <xdr:nvPicPr>
        <xdr:cNvPr id="2" name="Figura 6">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3933720" y="0"/>
          <a:ext cx="2054880" cy="11134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4245840</xdr:colOff>
      <xdr:row>0</xdr:row>
      <xdr:rowOff>114120</xdr:rowOff>
    </xdr:from>
    <xdr:to>
      <xdr:col>3</xdr:col>
      <xdr:colOff>480240</xdr:colOff>
      <xdr:row>7</xdr:row>
      <xdr:rowOff>89640</xdr:rowOff>
    </xdr:to>
    <xdr:pic>
      <xdr:nvPicPr>
        <xdr:cNvPr id="2" name="Figura 5">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xdr:blipFill>
      <xdr:spPr>
        <a:xfrm>
          <a:off x="4890240" y="114120"/>
          <a:ext cx="2054880" cy="111348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3268800</xdr:colOff>
      <xdr:row>0</xdr:row>
      <xdr:rowOff>0</xdr:rowOff>
    </xdr:from>
    <xdr:to>
      <xdr:col>3</xdr:col>
      <xdr:colOff>22680</xdr:colOff>
      <xdr:row>6</xdr:row>
      <xdr:rowOff>138240</xdr:rowOff>
    </xdr:to>
    <xdr:pic>
      <xdr:nvPicPr>
        <xdr:cNvPr id="3" name="Figura 4">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a:stretch/>
      </xdr:blipFill>
      <xdr:spPr>
        <a:xfrm>
          <a:off x="3913200" y="0"/>
          <a:ext cx="2055600" cy="111348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25200</xdr:colOff>
      <xdr:row>1</xdr:row>
      <xdr:rowOff>-360</xdr:rowOff>
    </xdr:from>
    <xdr:to>
      <xdr:col>5</xdr:col>
      <xdr:colOff>68760</xdr:colOff>
      <xdr:row>8</xdr:row>
      <xdr:rowOff>25920</xdr:rowOff>
    </xdr:to>
    <xdr:pic>
      <xdr:nvPicPr>
        <xdr:cNvPr id="4" name="Figura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a:stretch/>
      </xdr:blipFill>
      <xdr:spPr>
        <a:xfrm>
          <a:off x="4747680" y="162360"/>
          <a:ext cx="2148120" cy="116388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3387240</xdr:colOff>
      <xdr:row>0</xdr:row>
      <xdr:rowOff>56880</xdr:rowOff>
    </xdr:from>
    <xdr:to>
      <xdr:col>4</xdr:col>
      <xdr:colOff>560520</xdr:colOff>
      <xdr:row>7</xdr:row>
      <xdr:rowOff>82800</xdr:rowOff>
    </xdr:to>
    <xdr:pic>
      <xdr:nvPicPr>
        <xdr:cNvPr id="5" name="Figura 2">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1"/>
        <a:stretch/>
      </xdr:blipFill>
      <xdr:spPr>
        <a:xfrm>
          <a:off x="4031640" y="56880"/>
          <a:ext cx="2148120" cy="116388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4298400</xdr:colOff>
      <xdr:row>0</xdr:row>
      <xdr:rowOff>0</xdr:rowOff>
    </xdr:from>
    <xdr:to>
      <xdr:col>3</xdr:col>
      <xdr:colOff>45000</xdr:colOff>
      <xdr:row>7</xdr:row>
      <xdr:rowOff>25920</xdr:rowOff>
    </xdr:to>
    <xdr:pic>
      <xdr:nvPicPr>
        <xdr:cNvPr id="6" name="Figura 1">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stretch/>
      </xdr:blipFill>
      <xdr:spPr>
        <a:xfrm>
          <a:off x="4942800" y="0"/>
          <a:ext cx="2148120" cy="11638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7"/>
  <sheetViews>
    <sheetView tabSelected="1" topLeftCell="A43" zoomScaleNormal="100" workbookViewId="0">
      <selection activeCell="D22" sqref="D22"/>
    </sheetView>
  </sheetViews>
  <sheetFormatPr defaultColWidth="9.140625" defaultRowHeight="15" x14ac:dyDescent="0.25"/>
  <cols>
    <col min="1" max="1" width="9.140625" style="6"/>
    <col min="2" max="2" width="66.140625" style="6" customWidth="1"/>
    <col min="3" max="3" width="9.140625" style="6"/>
    <col min="4" max="4" width="27.85546875" style="6" customWidth="1"/>
    <col min="5" max="6" width="9.140625" style="6"/>
    <col min="7" max="7" width="18.85546875" style="6" customWidth="1"/>
    <col min="8" max="8" width="11.85546875" style="6" customWidth="1"/>
    <col min="9" max="9" width="15.140625" style="7" customWidth="1"/>
    <col min="10" max="16384" width="9.140625" style="6"/>
  </cols>
  <sheetData>
    <row r="1" spans="1:9" ht="12.75" customHeight="1" x14ac:dyDescent="0.25">
      <c r="A1" s="8"/>
      <c r="B1" s="8"/>
      <c r="C1" s="8"/>
      <c r="D1" s="8"/>
      <c r="E1" s="8"/>
      <c r="F1" s="8"/>
      <c r="G1" s="8"/>
      <c r="H1" s="8"/>
      <c r="I1" s="8"/>
    </row>
    <row r="2" spans="1:9" ht="12.75" customHeight="1" x14ac:dyDescent="0.25">
      <c r="A2" s="8"/>
      <c r="B2" s="8"/>
      <c r="C2" s="8"/>
      <c r="D2" s="8"/>
      <c r="E2" s="8"/>
      <c r="F2" s="8"/>
      <c r="G2" s="8"/>
      <c r="H2" s="8"/>
      <c r="I2" s="8"/>
    </row>
    <row r="3" spans="1:9" ht="12.75" customHeight="1" x14ac:dyDescent="0.25">
      <c r="A3" s="8"/>
      <c r="B3" s="8"/>
      <c r="C3" s="8"/>
      <c r="D3" s="8"/>
      <c r="E3" s="8"/>
      <c r="F3" s="8"/>
      <c r="G3" s="8"/>
      <c r="H3" s="8"/>
      <c r="I3" s="8"/>
    </row>
    <row r="4" spans="1:9" ht="12.75" customHeight="1" x14ac:dyDescent="0.25">
      <c r="A4" s="8"/>
      <c r="B4" s="8"/>
      <c r="C4" s="8"/>
      <c r="D4" s="8"/>
      <c r="E4" s="8"/>
      <c r="F4" s="8"/>
      <c r="G4" s="8"/>
      <c r="H4" s="8"/>
      <c r="I4" s="8"/>
    </row>
    <row r="5" spans="1:9" ht="12.75" customHeight="1" x14ac:dyDescent="0.25">
      <c r="A5" s="8"/>
      <c r="B5" s="8"/>
      <c r="C5" s="8"/>
      <c r="D5" s="8"/>
      <c r="E5" s="8"/>
      <c r="F5" s="8"/>
      <c r="G5" s="8"/>
      <c r="H5" s="8"/>
      <c r="I5" s="8"/>
    </row>
    <row r="6" spans="1:9" ht="12.75" customHeight="1" x14ac:dyDescent="0.25">
      <c r="A6" s="8"/>
      <c r="B6" s="8"/>
      <c r="C6" s="8"/>
      <c r="D6" s="8"/>
      <c r="E6" s="8"/>
      <c r="F6" s="8"/>
      <c r="G6" s="8"/>
      <c r="H6" s="8"/>
      <c r="I6" s="8"/>
    </row>
    <row r="7" spans="1:9" ht="12.75" customHeight="1" x14ac:dyDescent="0.25">
      <c r="A7" s="8"/>
      <c r="B7" s="8"/>
      <c r="C7" s="8"/>
      <c r="D7" s="8"/>
      <c r="E7" s="8"/>
      <c r="F7" s="8"/>
      <c r="G7" s="8"/>
      <c r="H7" s="8"/>
      <c r="I7" s="8"/>
    </row>
    <row r="8" spans="1:9" ht="12.75" customHeight="1" x14ac:dyDescent="0.25">
      <c r="A8" s="8"/>
      <c r="B8" s="8"/>
      <c r="C8" s="8"/>
      <c r="D8" s="8"/>
      <c r="E8" s="8"/>
      <c r="F8" s="8"/>
      <c r="G8" s="8"/>
      <c r="H8" s="8"/>
      <c r="I8" s="8"/>
    </row>
    <row r="9" spans="1:9" ht="12.75" customHeight="1" x14ac:dyDescent="0.25">
      <c r="A9" s="8"/>
      <c r="B9" s="8"/>
      <c r="C9" s="8"/>
      <c r="D9" s="8"/>
      <c r="E9" s="8"/>
      <c r="F9" s="8"/>
      <c r="G9" s="8"/>
      <c r="H9" s="8"/>
      <c r="I9" s="8"/>
    </row>
    <row r="10" spans="1:9" ht="12.75" customHeight="1" x14ac:dyDescent="0.25">
      <c r="A10" s="8"/>
      <c r="B10" s="8"/>
      <c r="C10" s="8"/>
      <c r="D10" s="8"/>
      <c r="E10" s="8"/>
      <c r="F10" s="8"/>
      <c r="G10" s="8"/>
      <c r="H10" s="8"/>
      <c r="I10" s="8"/>
    </row>
    <row r="11" spans="1:9" ht="12.75" customHeight="1" x14ac:dyDescent="0.25">
      <c r="A11" s="5" t="s">
        <v>0</v>
      </c>
      <c r="B11" s="5"/>
      <c r="C11" s="5"/>
      <c r="D11" s="5"/>
      <c r="E11" s="5"/>
      <c r="F11" s="5"/>
      <c r="G11" s="5"/>
      <c r="H11" s="5"/>
      <c r="I11" s="5"/>
    </row>
    <row r="12" spans="1:9" ht="12.75" customHeight="1" x14ac:dyDescent="0.25">
      <c r="A12" s="8"/>
      <c r="B12" s="8"/>
      <c r="C12" s="8"/>
      <c r="D12" s="8"/>
      <c r="E12" s="8"/>
      <c r="F12" s="8"/>
      <c r="G12" s="8"/>
      <c r="H12" s="8"/>
      <c r="I12" s="8"/>
    </row>
    <row r="13" spans="1:9" ht="12.75" customHeight="1" x14ac:dyDescent="0.25">
      <c r="A13" s="8"/>
      <c r="B13" s="8"/>
      <c r="C13" s="8"/>
      <c r="D13" s="8"/>
      <c r="E13" s="8"/>
      <c r="F13" s="8"/>
      <c r="G13" s="8"/>
      <c r="H13" s="8"/>
      <c r="I13" s="8"/>
    </row>
    <row r="14" spans="1:9" ht="15" customHeight="1" x14ac:dyDescent="0.25">
      <c r="A14" s="4" t="s">
        <v>1</v>
      </c>
      <c r="B14" s="4"/>
      <c r="C14" s="4"/>
      <c r="D14" s="4"/>
      <c r="E14" s="4"/>
      <c r="F14" s="4"/>
      <c r="G14" s="4"/>
      <c r="H14" s="4"/>
      <c r="I14" s="4"/>
    </row>
    <row r="15" spans="1:9" ht="13.5" customHeight="1" x14ac:dyDescent="0.25">
      <c r="A15" s="3" t="s">
        <v>2</v>
      </c>
      <c r="B15" s="3" t="s">
        <v>3</v>
      </c>
      <c r="C15" s="3" t="s">
        <v>4</v>
      </c>
      <c r="D15" s="3" t="s">
        <v>5</v>
      </c>
      <c r="E15" s="3"/>
      <c r="F15" s="3"/>
      <c r="G15" s="3"/>
      <c r="H15" s="3" t="s">
        <v>6</v>
      </c>
      <c r="I15" s="2" t="s">
        <v>7</v>
      </c>
    </row>
    <row r="16" spans="1:9" ht="31.5" x14ac:dyDescent="0.25">
      <c r="A16" s="3"/>
      <c r="B16" s="3"/>
      <c r="C16" s="3"/>
      <c r="D16" s="9" t="s">
        <v>8</v>
      </c>
      <c r="E16" s="9" t="s">
        <v>9</v>
      </c>
      <c r="F16" s="9" t="s">
        <v>10</v>
      </c>
      <c r="G16" s="9" t="s">
        <v>11</v>
      </c>
      <c r="H16" s="3"/>
      <c r="I16" s="2"/>
    </row>
    <row r="17" spans="1:9" ht="15.75" x14ac:dyDescent="0.25">
      <c r="A17" s="9">
        <v>1</v>
      </c>
      <c r="B17" s="10" t="s">
        <v>12</v>
      </c>
      <c r="C17" s="9" t="s">
        <v>80</v>
      </c>
      <c r="D17" s="9">
        <v>15</v>
      </c>
      <c r="E17" s="9">
        <v>0</v>
      </c>
      <c r="F17" s="9">
        <v>8</v>
      </c>
      <c r="G17" s="9">
        <f>D17+E17-F17</f>
        <v>7</v>
      </c>
      <c r="H17" s="11">
        <v>0.25</v>
      </c>
      <c r="I17" s="12">
        <f t="shared" ref="I17:I48" si="0">G17*H17</f>
        <v>1.75</v>
      </c>
    </row>
    <row r="18" spans="1:9" ht="15.75" x14ac:dyDescent="0.25">
      <c r="A18" s="9">
        <v>2</v>
      </c>
      <c r="B18" s="10" t="s">
        <v>13</v>
      </c>
      <c r="C18" s="9" t="s">
        <v>80</v>
      </c>
      <c r="D18" s="9">
        <v>2</v>
      </c>
      <c r="E18" s="9">
        <v>0</v>
      </c>
      <c r="F18" s="9">
        <v>1</v>
      </c>
      <c r="G18" s="9">
        <f>D18+E18-F18</f>
        <v>1</v>
      </c>
      <c r="H18" s="11">
        <v>5.21</v>
      </c>
      <c r="I18" s="12">
        <f t="shared" si="0"/>
        <v>5.21</v>
      </c>
    </row>
    <row r="19" spans="1:9" ht="47.25" x14ac:dyDescent="0.25">
      <c r="A19" s="9">
        <v>3</v>
      </c>
      <c r="B19" s="10" t="s">
        <v>14</v>
      </c>
      <c r="C19" s="9" t="s">
        <v>15</v>
      </c>
      <c r="D19" s="9">
        <v>250</v>
      </c>
      <c r="E19" s="13">
        <v>1000</v>
      </c>
      <c r="F19" s="13">
        <v>1025</v>
      </c>
      <c r="G19" s="9">
        <f>D19+E19-F19</f>
        <v>225</v>
      </c>
      <c r="H19" s="11">
        <v>7.68</v>
      </c>
      <c r="I19" s="12">
        <f t="shared" si="0"/>
        <v>1728</v>
      </c>
    </row>
    <row r="20" spans="1:9" ht="47.25" x14ac:dyDescent="0.25">
      <c r="A20" s="9">
        <v>4</v>
      </c>
      <c r="B20" s="10" t="s">
        <v>16</v>
      </c>
      <c r="C20" s="9" t="s">
        <v>15</v>
      </c>
      <c r="D20" s="9">
        <v>71</v>
      </c>
      <c r="E20" s="9">
        <v>0</v>
      </c>
      <c r="F20" s="9">
        <v>0</v>
      </c>
      <c r="G20" s="9">
        <v>49</v>
      </c>
      <c r="H20" s="11">
        <v>4.5599999999999996</v>
      </c>
      <c r="I20" s="12">
        <f t="shared" si="0"/>
        <v>223.43999999999997</v>
      </c>
    </row>
    <row r="21" spans="1:9" ht="47.25" x14ac:dyDescent="0.25">
      <c r="A21" s="9">
        <v>5</v>
      </c>
      <c r="B21" s="10" t="s">
        <v>17</v>
      </c>
      <c r="C21" s="9" t="s">
        <v>80</v>
      </c>
      <c r="D21" s="9">
        <v>170</v>
      </c>
      <c r="E21" s="9">
        <v>0</v>
      </c>
      <c r="F21" s="9">
        <v>11</v>
      </c>
      <c r="G21" s="9">
        <v>159</v>
      </c>
      <c r="H21" s="11">
        <v>0.87</v>
      </c>
      <c r="I21" s="12">
        <f t="shared" si="0"/>
        <v>138.33000000000001</v>
      </c>
    </row>
    <row r="22" spans="1:9" ht="47.25" x14ac:dyDescent="0.25">
      <c r="A22" s="9">
        <v>6</v>
      </c>
      <c r="B22" s="14" t="s">
        <v>18</v>
      </c>
      <c r="C22" s="9" t="s">
        <v>80</v>
      </c>
      <c r="D22" s="9">
        <v>291</v>
      </c>
      <c r="E22" s="9">
        <v>500</v>
      </c>
      <c r="F22" s="9">
        <v>194</v>
      </c>
      <c r="G22" s="9">
        <f>D22+E22-F22</f>
        <v>597</v>
      </c>
      <c r="H22" s="11">
        <v>0.67</v>
      </c>
      <c r="I22" s="12">
        <f t="shared" si="0"/>
        <v>399.99</v>
      </c>
    </row>
    <row r="23" spans="1:9" ht="47.25" x14ac:dyDescent="0.25">
      <c r="A23" s="9">
        <v>7</v>
      </c>
      <c r="B23" s="10" t="s">
        <v>19</v>
      </c>
      <c r="C23" s="9" t="s">
        <v>80</v>
      </c>
      <c r="D23" s="9">
        <v>51</v>
      </c>
      <c r="E23" s="9">
        <v>0</v>
      </c>
      <c r="F23" s="9">
        <f>SUM(D23,-G23)</f>
        <v>34</v>
      </c>
      <c r="G23" s="9">
        <v>17</v>
      </c>
      <c r="H23" s="11">
        <v>0.83</v>
      </c>
      <c r="I23" s="12">
        <f t="shared" si="0"/>
        <v>14.11</v>
      </c>
    </row>
    <row r="24" spans="1:9" ht="15.75" x14ac:dyDescent="0.25">
      <c r="A24" s="9">
        <v>8</v>
      </c>
      <c r="B24" s="15" t="s">
        <v>20</v>
      </c>
      <c r="C24" s="9" t="s">
        <v>80</v>
      </c>
      <c r="D24" s="9">
        <v>103</v>
      </c>
      <c r="E24" s="9">
        <v>0</v>
      </c>
      <c r="F24" s="9">
        <f>SUM(D24,-G24)</f>
        <v>16</v>
      </c>
      <c r="G24" s="9">
        <v>87</v>
      </c>
      <c r="H24" s="11">
        <v>2.5299999999999998</v>
      </c>
      <c r="I24" s="12">
        <f t="shared" si="0"/>
        <v>220.10999999999999</v>
      </c>
    </row>
    <row r="25" spans="1:9" ht="47.25" x14ac:dyDescent="0.25">
      <c r="A25" s="9">
        <v>9</v>
      </c>
      <c r="B25" s="14" t="s">
        <v>21</v>
      </c>
      <c r="C25" s="9" t="s">
        <v>80</v>
      </c>
      <c r="D25" s="9">
        <v>47</v>
      </c>
      <c r="E25" s="9">
        <v>0</v>
      </c>
      <c r="F25" s="9">
        <f>SUM(D25,-G25)</f>
        <v>3</v>
      </c>
      <c r="G25" s="9">
        <v>44</v>
      </c>
      <c r="H25" s="11">
        <v>2.1800000000000002</v>
      </c>
      <c r="I25" s="12">
        <f t="shared" si="0"/>
        <v>95.92</v>
      </c>
    </row>
    <row r="26" spans="1:9" ht="15.75" x14ac:dyDescent="0.25">
      <c r="A26" s="9">
        <v>10</v>
      </c>
      <c r="B26" s="15" t="s">
        <v>22</v>
      </c>
      <c r="C26" s="9" t="s">
        <v>15</v>
      </c>
      <c r="D26" s="9">
        <v>21</v>
      </c>
      <c r="E26" s="9">
        <v>0</v>
      </c>
      <c r="F26" s="9">
        <f>SUM(D26,-G26)</f>
        <v>3</v>
      </c>
      <c r="G26" s="9">
        <v>18</v>
      </c>
      <c r="H26" s="11">
        <v>12.59</v>
      </c>
      <c r="I26" s="12">
        <f t="shared" si="0"/>
        <v>226.62</v>
      </c>
    </row>
    <row r="27" spans="1:9" ht="47.25" x14ac:dyDescent="0.25">
      <c r="A27" s="9">
        <v>11</v>
      </c>
      <c r="B27" s="14" t="s">
        <v>23</v>
      </c>
      <c r="C27" s="9" t="s">
        <v>15</v>
      </c>
      <c r="D27" s="9">
        <v>38</v>
      </c>
      <c r="E27" s="9">
        <v>0</v>
      </c>
      <c r="F27" s="9">
        <v>35</v>
      </c>
      <c r="G27" s="9">
        <f>D27+E27-F27</f>
        <v>3</v>
      </c>
      <c r="H27" s="11">
        <v>1.9</v>
      </c>
      <c r="I27" s="12">
        <f t="shared" si="0"/>
        <v>5.6999999999999993</v>
      </c>
    </row>
    <row r="28" spans="1:9" ht="47.25" x14ac:dyDescent="0.25">
      <c r="A28" s="9">
        <v>12</v>
      </c>
      <c r="B28" s="14" t="s">
        <v>24</v>
      </c>
      <c r="C28" s="9" t="s">
        <v>15</v>
      </c>
      <c r="D28" s="9">
        <v>93</v>
      </c>
      <c r="E28" s="9">
        <v>0</v>
      </c>
      <c r="F28" s="9">
        <f>SUM(D28,-G28)</f>
        <v>7</v>
      </c>
      <c r="G28" s="9">
        <v>86</v>
      </c>
      <c r="H28" s="11">
        <v>4.28</v>
      </c>
      <c r="I28" s="12">
        <f t="shared" si="0"/>
        <v>368.08000000000004</v>
      </c>
    </row>
    <row r="29" spans="1:9" ht="15.75" x14ac:dyDescent="0.25">
      <c r="A29" s="9">
        <v>13</v>
      </c>
      <c r="B29" s="15" t="s">
        <v>25</v>
      </c>
      <c r="C29" s="9" t="s">
        <v>80</v>
      </c>
      <c r="D29" s="9">
        <v>28</v>
      </c>
      <c r="E29" s="9">
        <v>0</v>
      </c>
      <c r="F29" s="9">
        <f>SUM(D29,-G29)</f>
        <v>4</v>
      </c>
      <c r="G29" s="9">
        <v>24</v>
      </c>
      <c r="H29" s="11">
        <v>2.25</v>
      </c>
      <c r="I29" s="12">
        <f t="shared" si="0"/>
        <v>54</v>
      </c>
    </row>
    <row r="30" spans="1:9" ht="15.75" x14ac:dyDescent="0.25">
      <c r="A30" s="9">
        <v>14</v>
      </c>
      <c r="B30" s="15" t="s">
        <v>26</v>
      </c>
      <c r="C30" s="9" t="s">
        <v>80</v>
      </c>
      <c r="D30" s="9">
        <v>13</v>
      </c>
      <c r="E30" s="9">
        <v>0</v>
      </c>
      <c r="F30" s="9">
        <f>SUM(D30,-G30)</f>
        <v>2</v>
      </c>
      <c r="G30" s="9">
        <v>11</v>
      </c>
      <c r="H30" s="11">
        <v>6.02</v>
      </c>
      <c r="I30" s="12">
        <f t="shared" si="0"/>
        <v>66.22</v>
      </c>
    </row>
    <row r="31" spans="1:9" ht="15.75" x14ac:dyDescent="0.25">
      <c r="A31" s="9">
        <v>15</v>
      </c>
      <c r="B31" s="10" t="s">
        <v>27</v>
      </c>
      <c r="C31" s="9" t="s">
        <v>80</v>
      </c>
      <c r="D31" s="9">
        <v>334</v>
      </c>
      <c r="E31" s="9">
        <v>0</v>
      </c>
      <c r="F31" s="9">
        <f>SUM(D31,-G31)</f>
        <v>63</v>
      </c>
      <c r="G31" s="9">
        <v>271</v>
      </c>
      <c r="H31" s="11">
        <v>0.38</v>
      </c>
      <c r="I31" s="12">
        <f t="shared" si="0"/>
        <v>102.98</v>
      </c>
    </row>
    <row r="32" spans="1:9" ht="15.75" x14ac:dyDescent="0.25">
      <c r="A32" s="9">
        <v>16</v>
      </c>
      <c r="B32" s="10" t="s">
        <v>28</v>
      </c>
      <c r="C32" s="9" t="s">
        <v>29</v>
      </c>
      <c r="D32" s="9">
        <v>43</v>
      </c>
      <c r="E32" s="9">
        <v>0</v>
      </c>
      <c r="F32" s="9">
        <f>SUM(D32,-G32)</f>
        <v>21</v>
      </c>
      <c r="G32" s="9">
        <v>22</v>
      </c>
      <c r="H32" s="11">
        <v>31.53</v>
      </c>
      <c r="I32" s="12">
        <f t="shared" si="0"/>
        <v>693.66000000000008</v>
      </c>
    </row>
    <row r="33" spans="1:9" ht="15.75" x14ac:dyDescent="0.25">
      <c r="A33" s="9">
        <v>17</v>
      </c>
      <c r="B33" s="10" t="s">
        <v>30</v>
      </c>
      <c r="C33" s="9" t="s">
        <v>80</v>
      </c>
      <c r="D33" s="9">
        <v>2</v>
      </c>
      <c r="E33" s="9">
        <v>0</v>
      </c>
      <c r="F33" s="9">
        <v>0</v>
      </c>
      <c r="G33" s="9">
        <f>D33+E33-F33</f>
        <v>2</v>
      </c>
      <c r="H33" s="11">
        <v>32.04</v>
      </c>
      <c r="I33" s="12">
        <f t="shared" si="0"/>
        <v>64.08</v>
      </c>
    </row>
    <row r="34" spans="1:9" ht="78.75" x14ac:dyDescent="0.25">
      <c r="A34" s="9">
        <v>18</v>
      </c>
      <c r="B34" s="14" t="s">
        <v>31</v>
      </c>
      <c r="C34" s="9" t="s">
        <v>80</v>
      </c>
      <c r="D34" s="9">
        <v>8</v>
      </c>
      <c r="E34" s="9">
        <v>30</v>
      </c>
      <c r="F34" s="9">
        <v>3</v>
      </c>
      <c r="G34" s="9">
        <f>D34+E34-F34</f>
        <v>35</v>
      </c>
      <c r="H34" s="11">
        <v>13.23</v>
      </c>
      <c r="I34" s="12">
        <f t="shared" si="0"/>
        <v>463.05</v>
      </c>
    </row>
    <row r="35" spans="1:9" ht="15.75" x14ac:dyDescent="0.25">
      <c r="A35" s="9">
        <v>19</v>
      </c>
      <c r="B35" s="15" t="s">
        <v>32</v>
      </c>
      <c r="C35" s="9" t="s">
        <v>80</v>
      </c>
      <c r="D35" s="9">
        <v>60</v>
      </c>
      <c r="E35" s="9">
        <v>0</v>
      </c>
      <c r="F35" s="9">
        <f>SUM(D35,-G35)</f>
        <v>21</v>
      </c>
      <c r="G35" s="9">
        <v>39</v>
      </c>
      <c r="H35" s="11">
        <v>0.45</v>
      </c>
      <c r="I35" s="12">
        <f t="shared" si="0"/>
        <v>17.55</v>
      </c>
    </row>
    <row r="36" spans="1:9" ht="15.75" x14ac:dyDescent="0.25">
      <c r="A36" s="9">
        <v>20</v>
      </c>
      <c r="B36" s="15" t="s">
        <v>33</v>
      </c>
      <c r="C36" s="9" t="s">
        <v>80</v>
      </c>
      <c r="D36" s="9">
        <v>57</v>
      </c>
      <c r="E36" s="9">
        <v>0</v>
      </c>
      <c r="F36" s="9">
        <f>SUM(D36,-G36)</f>
        <v>3</v>
      </c>
      <c r="G36" s="9">
        <v>54</v>
      </c>
      <c r="H36" s="11">
        <v>9.9</v>
      </c>
      <c r="I36" s="12">
        <f t="shared" si="0"/>
        <v>534.6</v>
      </c>
    </row>
    <row r="37" spans="1:9" ht="15.75" x14ac:dyDescent="0.25">
      <c r="A37" s="9">
        <v>21</v>
      </c>
      <c r="B37" s="15" t="s">
        <v>34</v>
      </c>
      <c r="C37" s="9" t="s">
        <v>80</v>
      </c>
      <c r="D37" s="9">
        <v>21</v>
      </c>
      <c r="E37" s="9">
        <v>120</v>
      </c>
      <c r="F37" s="9">
        <v>37</v>
      </c>
      <c r="G37" s="9">
        <v>104</v>
      </c>
      <c r="H37" s="11">
        <v>0.83</v>
      </c>
      <c r="I37" s="12">
        <f t="shared" si="0"/>
        <v>86.32</v>
      </c>
    </row>
    <row r="38" spans="1:9" ht="15.75" x14ac:dyDescent="0.25">
      <c r="A38" s="9">
        <v>22</v>
      </c>
      <c r="B38" s="15" t="s">
        <v>35</v>
      </c>
      <c r="C38" s="9" t="s">
        <v>80</v>
      </c>
      <c r="D38" s="9">
        <v>56</v>
      </c>
      <c r="E38" s="9">
        <v>0</v>
      </c>
      <c r="F38" s="9">
        <f>SUM(D38,-G38)</f>
        <v>5</v>
      </c>
      <c r="G38" s="9">
        <v>51</v>
      </c>
      <c r="H38" s="11">
        <v>1.1499999999999999</v>
      </c>
      <c r="I38" s="12">
        <f t="shared" si="0"/>
        <v>58.65</v>
      </c>
    </row>
    <row r="39" spans="1:9" ht="15.75" x14ac:dyDescent="0.25">
      <c r="A39" s="9">
        <v>23</v>
      </c>
      <c r="B39" s="15" t="s">
        <v>36</v>
      </c>
      <c r="C39" s="9" t="s">
        <v>80</v>
      </c>
      <c r="D39" s="9">
        <v>346</v>
      </c>
      <c r="E39" s="9">
        <v>0</v>
      </c>
      <c r="F39" s="9">
        <f>SUM(D39,-G39)</f>
        <v>42</v>
      </c>
      <c r="G39" s="9">
        <v>304</v>
      </c>
      <c r="H39" s="11">
        <v>3.93</v>
      </c>
      <c r="I39" s="12">
        <f t="shared" si="0"/>
        <v>1194.72</v>
      </c>
    </row>
    <row r="40" spans="1:9" ht="15.75" x14ac:dyDescent="0.25">
      <c r="A40" s="9">
        <v>24</v>
      </c>
      <c r="B40" s="15" t="s">
        <v>37</v>
      </c>
      <c r="C40" s="9" t="s">
        <v>80</v>
      </c>
      <c r="D40" s="9">
        <v>83</v>
      </c>
      <c r="E40" s="9">
        <v>0</v>
      </c>
      <c r="F40" s="9">
        <f>SUM(D40,-G40)</f>
        <v>6</v>
      </c>
      <c r="G40" s="9">
        <v>77</v>
      </c>
      <c r="H40" s="11">
        <v>4.8</v>
      </c>
      <c r="I40" s="12">
        <f t="shared" si="0"/>
        <v>369.59999999999997</v>
      </c>
    </row>
    <row r="41" spans="1:9" ht="15.75" x14ac:dyDescent="0.25">
      <c r="A41" s="9">
        <v>25</v>
      </c>
      <c r="B41" s="15" t="s">
        <v>38</v>
      </c>
      <c r="C41" s="9" t="s">
        <v>80</v>
      </c>
      <c r="D41" s="9">
        <v>12</v>
      </c>
      <c r="E41" s="9">
        <v>0</v>
      </c>
      <c r="F41" s="9">
        <v>0</v>
      </c>
      <c r="G41" s="9">
        <f>D41+E41-F41</f>
        <v>12</v>
      </c>
      <c r="H41" s="11">
        <v>5.98</v>
      </c>
      <c r="I41" s="12">
        <f t="shared" si="0"/>
        <v>71.760000000000005</v>
      </c>
    </row>
    <row r="42" spans="1:9" ht="15.75" x14ac:dyDescent="0.25">
      <c r="A42" s="9">
        <v>26</v>
      </c>
      <c r="B42" s="15" t="s">
        <v>39</v>
      </c>
      <c r="C42" s="9" t="s">
        <v>80</v>
      </c>
      <c r="D42" s="9">
        <v>100</v>
      </c>
      <c r="E42" s="9">
        <v>0</v>
      </c>
      <c r="F42" s="9">
        <v>0</v>
      </c>
      <c r="G42" s="9">
        <f>D42+E42-F42</f>
        <v>100</v>
      </c>
      <c r="H42" s="11">
        <v>11.38</v>
      </c>
      <c r="I42" s="12">
        <f t="shared" si="0"/>
        <v>1138</v>
      </c>
    </row>
    <row r="43" spans="1:9" ht="15.75" x14ac:dyDescent="0.25">
      <c r="A43" s="9">
        <v>27</v>
      </c>
      <c r="B43" s="15" t="s">
        <v>40</v>
      </c>
      <c r="C43" s="9" t="s">
        <v>80</v>
      </c>
      <c r="D43" s="9">
        <v>67</v>
      </c>
      <c r="E43" s="9">
        <v>0</v>
      </c>
      <c r="F43" s="9">
        <v>0</v>
      </c>
      <c r="G43" s="9">
        <f>D43+E43-F43</f>
        <v>67</v>
      </c>
      <c r="H43" s="11">
        <v>3.95</v>
      </c>
      <c r="I43" s="12">
        <f t="shared" si="0"/>
        <v>264.65000000000003</v>
      </c>
    </row>
    <row r="44" spans="1:9" ht="47.25" x14ac:dyDescent="0.25">
      <c r="A44" s="9">
        <v>28</v>
      </c>
      <c r="B44" s="14" t="s">
        <v>41</v>
      </c>
      <c r="C44" s="9" t="s">
        <v>42</v>
      </c>
      <c r="D44" s="9">
        <v>71</v>
      </c>
      <c r="E44" s="9">
        <v>200</v>
      </c>
      <c r="F44" s="9">
        <v>157</v>
      </c>
      <c r="G44" s="9">
        <v>114</v>
      </c>
      <c r="H44" s="11">
        <v>28</v>
      </c>
      <c r="I44" s="12">
        <f t="shared" si="0"/>
        <v>3192</v>
      </c>
    </row>
    <row r="45" spans="1:9" ht="15.75" x14ac:dyDescent="0.25">
      <c r="A45" s="9">
        <v>29</v>
      </c>
      <c r="B45" s="15" t="s">
        <v>43</v>
      </c>
      <c r="C45" s="9" t="s">
        <v>80</v>
      </c>
      <c r="D45" s="9">
        <v>9</v>
      </c>
      <c r="E45" s="9">
        <v>0</v>
      </c>
      <c r="F45" s="9">
        <f t="shared" ref="F45:F82" si="1">SUM(D45,-G45)</f>
        <v>4</v>
      </c>
      <c r="G45" s="9">
        <v>5</v>
      </c>
      <c r="H45" s="11">
        <v>1.78</v>
      </c>
      <c r="I45" s="12">
        <f t="shared" si="0"/>
        <v>8.9</v>
      </c>
    </row>
    <row r="46" spans="1:9" ht="15.75" x14ac:dyDescent="0.25">
      <c r="A46" s="9">
        <v>30</v>
      </c>
      <c r="B46" s="10" t="s">
        <v>44</v>
      </c>
      <c r="C46" s="9" t="s">
        <v>15</v>
      </c>
      <c r="D46" s="9">
        <v>4</v>
      </c>
      <c r="E46" s="9">
        <v>0</v>
      </c>
      <c r="F46" s="9">
        <f t="shared" si="1"/>
        <v>0</v>
      </c>
      <c r="G46" s="9">
        <v>4</v>
      </c>
      <c r="H46" s="11">
        <v>4.5</v>
      </c>
      <c r="I46" s="12">
        <f t="shared" si="0"/>
        <v>18</v>
      </c>
    </row>
    <row r="47" spans="1:9" ht="15.75" x14ac:dyDescent="0.25">
      <c r="A47" s="9">
        <v>31</v>
      </c>
      <c r="B47" s="10" t="s">
        <v>45</v>
      </c>
      <c r="C47" s="9" t="s">
        <v>15</v>
      </c>
      <c r="D47" s="9">
        <v>39</v>
      </c>
      <c r="E47" s="9">
        <v>0</v>
      </c>
      <c r="F47" s="9">
        <f t="shared" si="1"/>
        <v>2</v>
      </c>
      <c r="G47" s="9">
        <v>37</v>
      </c>
      <c r="H47" s="11">
        <v>15.7</v>
      </c>
      <c r="I47" s="12">
        <f t="shared" si="0"/>
        <v>580.9</v>
      </c>
    </row>
    <row r="48" spans="1:9" ht="15.75" x14ac:dyDescent="0.25">
      <c r="A48" s="9">
        <v>32</v>
      </c>
      <c r="B48" s="10" t="s">
        <v>46</v>
      </c>
      <c r="C48" s="9" t="s">
        <v>80</v>
      </c>
      <c r="D48" s="9">
        <v>181</v>
      </c>
      <c r="E48" s="9">
        <v>0</v>
      </c>
      <c r="F48" s="9">
        <f t="shared" si="1"/>
        <v>5</v>
      </c>
      <c r="G48" s="9">
        <v>176</v>
      </c>
      <c r="H48" s="11">
        <v>2.37</v>
      </c>
      <c r="I48" s="12">
        <f t="shared" si="0"/>
        <v>417.12</v>
      </c>
    </row>
    <row r="49" spans="1:9" ht="15.75" x14ac:dyDescent="0.25">
      <c r="A49" s="9">
        <v>33</v>
      </c>
      <c r="B49" s="10" t="s">
        <v>47</v>
      </c>
      <c r="C49" s="9" t="s">
        <v>15</v>
      </c>
      <c r="D49" s="9">
        <v>44</v>
      </c>
      <c r="E49" s="9">
        <v>0</v>
      </c>
      <c r="F49" s="9">
        <f t="shared" si="1"/>
        <v>14</v>
      </c>
      <c r="G49" s="9">
        <v>30</v>
      </c>
      <c r="H49" s="11">
        <v>6.1</v>
      </c>
      <c r="I49" s="12">
        <f t="shared" ref="I49:I80" si="2">G49*H49</f>
        <v>183</v>
      </c>
    </row>
    <row r="50" spans="1:9" ht="15.75" x14ac:dyDescent="0.25">
      <c r="A50" s="9">
        <v>34</v>
      </c>
      <c r="B50" s="10" t="s">
        <v>48</v>
      </c>
      <c r="C50" s="9" t="s">
        <v>49</v>
      </c>
      <c r="D50" s="9">
        <v>95</v>
      </c>
      <c r="E50" s="9">
        <v>0</v>
      </c>
      <c r="F50" s="9">
        <f t="shared" si="1"/>
        <v>32</v>
      </c>
      <c r="G50" s="9">
        <v>63</v>
      </c>
      <c r="H50" s="11">
        <v>0.56000000000000005</v>
      </c>
      <c r="I50" s="12">
        <f t="shared" si="2"/>
        <v>35.28</v>
      </c>
    </row>
    <row r="51" spans="1:9" ht="15.75" x14ac:dyDescent="0.25">
      <c r="A51" s="9">
        <v>35</v>
      </c>
      <c r="B51" s="10" t="s">
        <v>50</v>
      </c>
      <c r="C51" s="9" t="s">
        <v>49</v>
      </c>
      <c r="D51" s="9">
        <v>67</v>
      </c>
      <c r="E51" s="9">
        <v>0</v>
      </c>
      <c r="F51" s="9">
        <f t="shared" si="1"/>
        <v>35</v>
      </c>
      <c r="G51" s="9">
        <v>32</v>
      </c>
      <c r="H51" s="11">
        <v>0.84</v>
      </c>
      <c r="I51" s="12">
        <f t="shared" si="2"/>
        <v>26.88</v>
      </c>
    </row>
    <row r="52" spans="1:9" ht="15.75" x14ac:dyDescent="0.25">
      <c r="A52" s="9">
        <v>36</v>
      </c>
      <c r="B52" s="10" t="s">
        <v>51</v>
      </c>
      <c r="C52" s="9" t="s">
        <v>49</v>
      </c>
      <c r="D52" s="9">
        <v>177</v>
      </c>
      <c r="E52" s="9">
        <v>0</v>
      </c>
      <c r="F52" s="9">
        <f t="shared" si="1"/>
        <v>4</v>
      </c>
      <c r="G52" s="9">
        <v>173</v>
      </c>
      <c r="H52" s="11">
        <v>0.39</v>
      </c>
      <c r="I52" s="12">
        <f t="shared" si="2"/>
        <v>67.47</v>
      </c>
    </row>
    <row r="53" spans="1:9" ht="31.5" x14ac:dyDescent="0.25">
      <c r="A53" s="9">
        <v>37</v>
      </c>
      <c r="B53" s="10" t="s">
        <v>52</v>
      </c>
      <c r="C53" s="9" t="s">
        <v>80</v>
      </c>
      <c r="D53" s="9">
        <v>27</v>
      </c>
      <c r="E53" s="9">
        <v>0</v>
      </c>
      <c r="F53" s="9">
        <f t="shared" si="1"/>
        <v>15</v>
      </c>
      <c r="G53" s="9">
        <v>12</v>
      </c>
      <c r="H53" s="11">
        <v>2.48</v>
      </c>
      <c r="I53" s="12">
        <f t="shared" si="2"/>
        <v>29.759999999999998</v>
      </c>
    </row>
    <row r="54" spans="1:9" ht="15.75" x14ac:dyDescent="0.25">
      <c r="A54" s="9">
        <v>38</v>
      </c>
      <c r="B54" s="10" t="s">
        <v>53</v>
      </c>
      <c r="C54" s="9" t="s">
        <v>80</v>
      </c>
      <c r="D54" s="9">
        <v>9</v>
      </c>
      <c r="E54" s="9">
        <v>0</v>
      </c>
      <c r="F54" s="9">
        <f t="shared" si="1"/>
        <v>0</v>
      </c>
      <c r="G54" s="9">
        <v>9</v>
      </c>
      <c r="H54" s="11">
        <v>5.22</v>
      </c>
      <c r="I54" s="12">
        <f t="shared" si="2"/>
        <v>46.98</v>
      </c>
    </row>
    <row r="55" spans="1:9" ht="15.75" x14ac:dyDescent="0.25">
      <c r="A55" s="9">
        <v>39</v>
      </c>
      <c r="B55" s="10" t="s">
        <v>54</v>
      </c>
      <c r="C55" s="9" t="s">
        <v>80</v>
      </c>
      <c r="D55" s="9">
        <v>4</v>
      </c>
      <c r="E55" s="9">
        <v>0</v>
      </c>
      <c r="F55" s="9">
        <f t="shared" si="1"/>
        <v>0</v>
      </c>
      <c r="G55" s="9">
        <v>4</v>
      </c>
      <c r="H55" s="11">
        <v>6.73</v>
      </c>
      <c r="I55" s="12">
        <f t="shared" si="2"/>
        <v>26.92</v>
      </c>
    </row>
    <row r="56" spans="1:9" ht="15.75" x14ac:dyDescent="0.25">
      <c r="A56" s="9">
        <v>40</v>
      </c>
      <c r="B56" s="10" t="s">
        <v>55</v>
      </c>
      <c r="C56" s="9" t="s">
        <v>80</v>
      </c>
      <c r="D56" s="9">
        <v>33</v>
      </c>
      <c r="E56" s="9">
        <v>0</v>
      </c>
      <c r="F56" s="9">
        <f t="shared" si="1"/>
        <v>6</v>
      </c>
      <c r="G56" s="9">
        <v>27</v>
      </c>
      <c r="H56" s="11">
        <v>12.54</v>
      </c>
      <c r="I56" s="12">
        <f t="shared" si="2"/>
        <v>338.58</v>
      </c>
    </row>
    <row r="57" spans="1:9" ht="15.75" x14ac:dyDescent="0.25">
      <c r="A57" s="9">
        <v>41</v>
      </c>
      <c r="B57" s="10" t="s">
        <v>56</v>
      </c>
      <c r="C57" s="9" t="s">
        <v>57</v>
      </c>
      <c r="D57" s="9">
        <v>4</v>
      </c>
      <c r="E57" s="9">
        <v>0</v>
      </c>
      <c r="F57" s="9">
        <f t="shared" si="1"/>
        <v>1</v>
      </c>
      <c r="G57" s="9">
        <v>3</v>
      </c>
      <c r="H57" s="11">
        <v>60.98</v>
      </c>
      <c r="I57" s="12">
        <f t="shared" si="2"/>
        <v>182.94</v>
      </c>
    </row>
    <row r="58" spans="1:9" ht="31.5" x14ac:dyDescent="0.25">
      <c r="A58" s="9">
        <v>42</v>
      </c>
      <c r="B58" s="10" t="s">
        <v>58</v>
      </c>
      <c r="C58" s="9" t="s">
        <v>80</v>
      </c>
      <c r="D58" s="9">
        <v>61</v>
      </c>
      <c r="E58" s="9">
        <v>0</v>
      </c>
      <c r="F58" s="9">
        <f t="shared" si="1"/>
        <v>0</v>
      </c>
      <c r="G58" s="9">
        <v>61</v>
      </c>
      <c r="H58" s="11">
        <v>1.1499999999999999</v>
      </c>
      <c r="I58" s="12">
        <f t="shared" si="2"/>
        <v>70.149999999999991</v>
      </c>
    </row>
    <row r="59" spans="1:9" ht="31.5" x14ac:dyDescent="0.25">
      <c r="A59" s="9">
        <v>43</v>
      </c>
      <c r="B59" s="10" t="s">
        <v>59</v>
      </c>
      <c r="C59" s="9" t="s">
        <v>15</v>
      </c>
      <c r="D59" s="9">
        <v>95</v>
      </c>
      <c r="E59" s="9">
        <v>0</v>
      </c>
      <c r="F59" s="9">
        <f t="shared" si="1"/>
        <v>4</v>
      </c>
      <c r="G59" s="9">
        <v>91</v>
      </c>
      <c r="H59" s="11">
        <v>4.46</v>
      </c>
      <c r="I59" s="12">
        <f t="shared" si="2"/>
        <v>405.86</v>
      </c>
    </row>
    <row r="60" spans="1:9" ht="15.75" x14ac:dyDescent="0.25">
      <c r="A60" s="9">
        <v>44</v>
      </c>
      <c r="B60" s="10" t="s">
        <v>60</v>
      </c>
      <c r="C60" s="9" t="s">
        <v>15</v>
      </c>
      <c r="D60" s="9">
        <v>33</v>
      </c>
      <c r="E60" s="9">
        <v>0</v>
      </c>
      <c r="F60" s="9">
        <f t="shared" si="1"/>
        <v>0</v>
      </c>
      <c r="G60" s="9">
        <v>33</v>
      </c>
      <c r="H60" s="11">
        <v>21.79</v>
      </c>
      <c r="I60" s="12">
        <f t="shared" si="2"/>
        <v>719.06999999999994</v>
      </c>
    </row>
    <row r="61" spans="1:9" ht="15.75" x14ac:dyDescent="0.25">
      <c r="A61" s="9">
        <v>45</v>
      </c>
      <c r="B61" s="10" t="s">
        <v>61</v>
      </c>
      <c r="C61" s="9" t="s">
        <v>80</v>
      </c>
      <c r="D61" s="9">
        <v>12</v>
      </c>
      <c r="E61" s="9">
        <v>0</v>
      </c>
      <c r="F61" s="9">
        <f t="shared" si="1"/>
        <v>2</v>
      </c>
      <c r="G61" s="9">
        <v>10</v>
      </c>
      <c r="H61" s="11">
        <v>6.53</v>
      </c>
      <c r="I61" s="12">
        <f t="shared" si="2"/>
        <v>65.3</v>
      </c>
    </row>
    <row r="62" spans="1:9" ht="31.5" x14ac:dyDescent="0.25">
      <c r="A62" s="9">
        <v>46</v>
      </c>
      <c r="B62" s="10" t="s">
        <v>62</v>
      </c>
      <c r="C62" s="9" t="s">
        <v>80</v>
      </c>
      <c r="D62" s="9">
        <v>5</v>
      </c>
      <c r="E62" s="9">
        <v>0</v>
      </c>
      <c r="F62" s="9">
        <f t="shared" si="1"/>
        <v>4</v>
      </c>
      <c r="G62" s="9">
        <v>1</v>
      </c>
      <c r="H62" s="11">
        <v>10.72</v>
      </c>
      <c r="I62" s="12">
        <f t="shared" si="2"/>
        <v>10.72</v>
      </c>
    </row>
    <row r="63" spans="1:9" ht="31.5" x14ac:dyDescent="0.25">
      <c r="A63" s="9">
        <v>47</v>
      </c>
      <c r="B63" s="10" t="s">
        <v>63</v>
      </c>
      <c r="C63" s="9" t="s">
        <v>15</v>
      </c>
      <c r="D63" s="9">
        <v>12</v>
      </c>
      <c r="E63" s="9">
        <v>0</v>
      </c>
      <c r="F63" s="9">
        <f t="shared" si="1"/>
        <v>0</v>
      </c>
      <c r="G63" s="9">
        <v>12</v>
      </c>
      <c r="H63" s="11">
        <v>3.94</v>
      </c>
      <c r="I63" s="12">
        <f t="shared" si="2"/>
        <v>47.28</v>
      </c>
    </row>
    <row r="64" spans="1:9" ht="15.75" x14ac:dyDescent="0.25">
      <c r="A64" s="9">
        <v>48</v>
      </c>
      <c r="B64" s="10" t="s">
        <v>64</v>
      </c>
      <c r="C64" s="9" t="s">
        <v>80</v>
      </c>
      <c r="D64" s="9">
        <v>44</v>
      </c>
      <c r="E64" s="9">
        <v>0</v>
      </c>
      <c r="F64" s="9">
        <f t="shared" si="1"/>
        <v>3</v>
      </c>
      <c r="G64" s="9">
        <v>41</v>
      </c>
      <c r="H64" s="11">
        <v>0.97</v>
      </c>
      <c r="I64" s="12">
        <f t="shared" si="2"/>
        <v>39.769999999999996</v>
      </c>
    </row>
    <row r="65" spans="1:9" ht="15.75" x14ac:dyDescent="0.25">
      <c r="A65" s="9">
        <v>49</v>
      </c>
      <c r="B65" s="10" t="s">
        <v>65</v>
      </c>
      <c r="C65" s="9" t="s">
        <v>80</v>
      </c>
      <c r="D65" s="9">
        <v>50</v>
      </c>
      <c r="E65" s="9">
        <v>0</v>
      </c>
      <c r="F65" s="9">
        <f t="shared" si="1"/>
        <v>0</v>
      </c>
      <c r="G65" s="9">
        <v>50</v>
      </c>
      <c r="H65" s="11">
        <v>7.89</v>
      </c>
      <c r="I65" s="12">
        <f t="shared" si="2"/>
        <v>394.5</v>
      </c>
    </row>
    <row r="66" spans="1:9" ht="31.5" x14ac:dyDescent="0.25">
      <c r="A66" s="9">
        <v>50</v>
      </c>
      <c r="B66" s="10" t="s">
        <v>66</v>
      </c>
      <c r="C66" s="9" t="s">
        <v>15</v>
      </c>
      <c r="D66" s="9">
        <v>30</v>
      </c>
      <c r="E66" s="9">
        <v>0</v>
      </c>
      <c r="F66" s="9">
        <f t="shared" si="1"/>
        <v>1</v>
      </c>
      <c r="G66" s="9">
        <v>29</v>
      </c>
      <c r="H66" s="11">
        <v>3.15</v>
      </c>
      <c r="I66" s="12">
        <f t="shared" si="2"/>
        <v>91.35</v>
      </c>
    </row>
    <row r="67" spans="1:9" ht="31.5" x14ac:dyDescent="0.25">
      <c r="A67" s="9">
        <v>51</v>
      </c>
      <c r="B67" s="10" t="s">
        <v>67</v>
      </c>
      <c r="C67" s="9" t="s">
        <v>15</v>
      </c>
      <c r="D67" s="9">
        <v>40</v>
      </c>
      <c r="E67" s="9">
        <v>0</v>
      </c>
      <c r="F67" s="9">
        <f t="shared" si="1"/>
        <v>1</v>
      </c>
      <c r="G67" s="9">
        <v>39</v>
      </c>
      <c r="H67" s="11">
        <v>3.2</v>
      </c>
      <c r="I67" s="12">
        <f t="shared" si="2"/>
        <v>124.80000000000001</v>
      </c>
    </row>
    <row r="68" spans="1:9" ht="31.5" x14ac:dyDescent="0.25">
      <c r="A68" s="9">
        <v>52</v>
      </c>
      <c r="B68" s="10" t="s">
        <v>68</v>
      </c>
      <c r="C68" s="9" t="s">
        <v>15</v>
      </c>
      <c r="D68" s="9">
        <v>34</v>
      </c>
      <c r="E68" s="9">
        <v>0</v>
      </c>
      <c r="F68" s="9">
        <f t="shared" si="1"/>
        <v>0</v>
      </c>
      <c r="G68" s="9">
        <v>34</v>
      </c>
      <c r="H68" s="11">
        <v>12.11</v>
      </c>
      <c r="I68" s="12">
        <f t="shared" si="2"/>
        <v>411.74</v>
      </c>
    </row>
    <row r="69" spans="1:9" ht="15.75" x14ac:dyDescent="0.25">
      <c r="A69" s="9">
        <v>53</v>
      </c>
      <c r="B69" s="10" t="s">
        <v>69</v>
      </c>
      <c r="C69" s="9" t="s">
        <v>80</v>
      </c>
      <c r="D69" s="9">
        <v>18</v>
      </c>
      <c r="E69" s="9">
        <v>0</v>
      </c>
      <c r="F69" s="9">
        <f t="shared" si="1"/>
        <v>8</v>
      </c>
      <c r="G69" s="9">
        <v>10</v>
      </c>
      <c r="H69" s="11">
        <v>3.86</v>
      </c>
      <c r="I69" s="12">
        <f t="shared" si="2"/>
        <v>38.6</v>
      </c>
    </row>
    <row r="70" spans="1:9" ht="31.5" x14ac:dyDescent="0.25">
      <c r="A70" s="9">
        <v>54</v>
      </c>
      <c r="B70" s="10" t="s">
        <v>70</v>
      </c>
      <c r="C70" s="9" t="s">
        <v>80</v>
      </c>
      <c r="D70" s="9">
        <v>55</v>
      </c>
      <c r="E70" s="9">
        <v>0</v>
      </c>
      <c r="F70" s="9">
        <f t="shared" si="1"/>
        <v>13</v>
      </c>
      <c r="G70" s="9">
        <v>42</v>
      </c>
      <c r="H70" s="11">
        <v>8.01</v>
      </c>
      <c r="I70" s="12">
        <f t="shared" si="2"/>
        <v>336.42</v>
      </c>
    </row>
    <row r="71" spans="1:9" ht="15.75" x14ac:dyDescent="0.25">
      <c r="A71" s="9">
        <v>55</v>
      </c>
      <c r="B71" s="10" t="s">
        <v>71</v>
      </c>
      <c r="C71" s="9" t="s">
        <v>80</v>
      </c>
      <c r="D71" s="9">
        <v>15</v>
      </c>
      <c r="E71" s="9">
        <v>0</v>
      </c>
      <c r="F71" s="9">
        <f t="shared" si="1"/>
        <v>3</v>
      </c>
      <c r="G71" s="9">
        <v>12</v>
      </c>
      <c r="H71" s="11">
        <v>10.99</v>
      </c>
      <c r="I71" s="12">
        <f t="shared" si="2"/>
        <v>131.88</v>
      </c>
    </row>
    <row r="72" spans="1:9" ht="31.5" x14ac:dyDescent="0.25">
      <c r="A72" s="9">
        <v>56</v>
      </c>
      <c r="B72" s="10" t="s">
        <v>72</v>
      </c>
      <c r="C72" s="9" t="s">
        <v>80</v>
      </c>
      <c r="D72" s="9">
        <v>12</v>
      </c>
      <c r="E72" s="9">
        <v>0</v>
      </c>
      <c r="F72" s="9">
        <f t="shared" si="1"/>
        <v>0</v>
      </c>
      <c r="G72" s="9">
        <v>12</v>
      </c>
      <c r="H72" s="11">
        <v>3.11</v>
      </c>
      <c r="I72" s="12">
        <f t="shared" si="2"/>
        <v>37.32</v>
      </c>
    </row>
    <row r="73" spans="1:9" ht="15.75" x14ac:dyDescent="0.25">
      <c r="A73" s="9">
        <v>57</v>
      </c>
      <c r="B73" s="10" t="s">
        <v>73</v>
      </c>
      <c r="C73" s="9" t="s">
        <v>80</v>
      </c>
      <c r="D73" s="9">
        <v>53</v>
      </c>
      <c r="E73" s="9">
        <v>0</v>
      </c>
      <c r="F73" s="9">
        <f t="shared" si="1"/>
        <v>18</v>
      </c>
      <c r="G73" s="9">
        <v>35</v>
      </c>
      <c r="H73" s="11">
        <v>7.47</v>
      </c>
      <c r="I73" s="12">
        <f t="shared" si="2"/>
        <v>261.45</v>
      </c>
    </row>
    <row r="74" spans="1:9" ht="31.5" x14ac:dyDescent="0.25">
      <c r="A74" s="9">
        <v>58</v>
      </c>
      <c r="B74" s="10" t="s">
        <v>74</v>
      </c>
      <c r="C74" s="9" t="s">
        <v>80</v>
      </c>
      <c r="D74" s="9">
        <v>24</v>
      </c>
      <c r="E74" s="9">
        <v>0</v>
      </c>
      <c r="F74" s="9">
        <f t="shared" si="1"/>
        <v>3</v>
      </c>
      <c r="G74" s="9">
        <v>21</v>
      </c>
      <c r="H74" s="11">
        <v>1.1499999999999999</v>
      </c>
      <c r="I74" s="12">
        <f t="shared" si="2"/>
        <v>24.15</v>
      </c>
    </row>
    <row r="75" spans="1:9" ht="31.5" x14ac:dyDescent="0.25">
      <c r="A75" s="9">
        <v>59</v>
      </c>
      <c r="B75" s="10" t="s">
        <v>75</v>
      </c>
      <c r="C75" s="9" t="s">
        <v>76</v>
      </c>
      <c r="D75" s="9">
        <v>201</v>
      </c>
      <c r="E75" s="9">
        <v>0</v>
      </c>
      <c r="F75" s="9">
        <f t="shared" si="1"/>
        <v>1</v>
      </c>
      <c r="G75" s="9">
        <v>200</v>
      </c>
      <c r="H75" s="11">
        <v>0.26</v>
      </c>
      <c r="I75" s="12">
        <f t="shared" si="2"/>
        <v>52</v>
      </c>
    </row>
    <row r="76" spans="1:9" ht="15.75" x14ac:dyDescent="0.25">
      <c r="A76" s="9">
        <v>60</v>
      </c>
      <c r="B76" s="10" t="s">
        <v>77</v>
      </c>
      <c r="C76" s="9" t="s">
        <v>80</v>
      </c>
      <c r="D76" s="9">
        <v>85</v>
      </c>
      <c r="E76" s="9">
        <v>0</v>
      </c>
      <c r="F76" s="9">
        <f t="shared" si="1"/>
        <v>11</v>
      </c>
      <c r="G76" s="9">
        <v>74</v>
      </c>
      <c r="H76" s="11">
        <v>1.1499999999999999</v>
      </c>
      <c r="I76" s="12">
        <f t="shared" si="2"/>
        <v>85.1</v>
      </c>
    </row>
    <row r="77" spans="1:9" ht="31.5" x14ac:dyDescent="0.25">
      <c r="A77" s="9">
        <v>61</v>
      </c>
      <c r="B77" s="10" t="s">
        <v>78</v>
      </c>
      <c r="C77" s="9" t="s">
        <v>76</v>
      </c>
      <c r="D77" s="9">
        <v>792</v>
      </c>
      <c r="E77" s="9">
        <v>0</v>
      </c>
      <c r="F77" s="9">
        <f t="shared" si="1"/>
        <v>0</v>
      </c>
      <c r="G77" s="9">
        <v>792</v>
      </c>
      <c r="H77" s="11">
        <v>0.13</v>
      </c>
      <c r="I77" s="12">
        <f t="shared" si="2"/>
        <v>102.96000000000001</v>
      </c>
    </row>
    <row r="78" spans="1:9" ht="15.75" x14ac:dyDescent="0.25">
      <c r="A78" s="9">
        <v>62</v>
      </c>
      <c r="B78" s="10" t="s">
        <v>79</v>
      </c>
      <c r="C78" s="9" t="s">
        <v>80</v>
      </c>
      <c r="D78" s="9">
        <v>121</v>
      </c>
      <c r="E78" s="9">
        <v>0</v>
      </c>
      <c r="F78" s="9">
        <f t="shared" si="1"/>
        <v>4</v>
      </c>
      <c r="G78" s="9">
        <v>117</v>
      </c>
      <c r="H78" s="11">
        <v>1.9</v>
      </c>
      <c r="I78" s="12">
        <f t="shared" si="2"/>
        <v>222.29999999999998</v>
      </c>
    </row>
    <row r="79" spans="1:9" ht="31.5" x14ac:dyDescent="0.25">
      <c r="A79" s="9">
        <v>63</v>
      </c>
      <c r="B79" s="10" t="s">
        <v>81</v>
      </c>
      <c r="C79" s="9" t="s">
        <v>15</v>
      </c>
      <c r="D79" s="9">
        <v>70</v>
      </c>
      <c r="E79" s="9">
        <v>0</v>
      </c>
      <c r="F79" s="9">
        <f t="shared" si="1"/>
        <v>9</v>
      </c>
      <c r="G79" s="9">
        <v>61</v>
      </c>
      <c r="H79" s="11">
        <v>0.68</v>
      </c>
      <c r="I79" s="12">
        <f t="shared" si="2"/>
        <v>41.480000000000004</v>
      </c>
    </row>
    <row r="80" spans="1:9" ht="15.75" x14ac:dyDescent="0.25">
      <c r="A80" s="9">
        <v>64</v>
      </c>
      <c r="B80" s="10" t="s">
        <v>82</v>
      </c>
      <c r="C80" s="9" t="s">
        <v>80</v>
      </c>
      <c r="D80" s="9">
        <v>50</v>
      </c>
      <c r="E80" s="9">
        <v>0</v>
      </c>
      <c r="F80" s="9">
        <f t="shared" si="1"/>
        <v>0</v>
      </c>
      <c r="G80" s="9">
        <v>50</v>
      </c>
      <c r="H80" s="11">
        <v>7.5</v>
      </c>
      <c r="I80" s="12">
        <f t="shared" si="2"/>
        <v>375</v>
      </c>
    </row>
    <row r="81" spans="1:9" ht="31.5" x14ac:dyDescent="0.25">
      <c r="A81" s="9">
        <v>65</v>
      </c>
      <c r="B81" s="10" t="s">
        <v>83</v>
      </c>
      <c r="C81" s="9" t="s">
        <v>80</v>
      </c>
      <c r="D81" s="9">
        <v>25</v>
      </c>
      <c r="E81" s="9">
        <v>0</v>
      </c>
      <c r="F81" s="9">
        <f t="shared" si="1"/>
        <v>1</v>
      </c>
      <c r="G81" s="9">
        <v>24</v>
      </c>
      <c r="H81" s="11">
        <v>28.4</v>
      </c>
      <c r="I81" s="12">
        <f t="shared" ref="I81:I112" si="3">G81*H81</f>
        <v>681.59999999999991</v>
      </c>
    </row>
    <row r="82" spans="1:9" ht="15.75" x14ac:dyDescent="0.25">
      <c r="A82" s="9">
        <v>66</v>
      </c>
      <c r="B82" s="10" t="s">
        <v>84</v>
      </c>
      <c r="C82" s="9" t="s">
        <v>15</v>
      </c>
      <c r="D82" s="9">
        <v>70</v>
      </c>
      <c r="E82" s="9">
        <v>0</v>
      </c>
      <c r="F82" s="9">
        <f t="shared" si="1"/>
        <v>0</v>
      </c>
      <c r="G82" s="9">
        <v>70</v>
      </c>
      <c r="H82" s="11">
        <v>5.01</v>
      </c>
      <c r="I82" s="12">
        <f t="shared" si="3"/>
        <v>350.7</v>
      </c>
    </row>
    <row r="83" spans="1:9" ht="15.75" x14ac:dyDescent="0.25">
      <c r="A83" s="9">
        <v>67</v>
      </c>
      <c r="B83" s="10" t="s">
        <v>85</v>
      </c>
      <c r="C83" s="9" t="s">
        <v>80</v>
      </c>
      <c r="D83" s="9">
        <v>22</v>
      </c>
      <c r="E83" s="9">
        <v>20</v>
      </c>
      <c r="F83" s="9">
        <v>8</v>
      </c>
      <c r="G83" s="9">
        <v>34</v>
      </c>
      <c r="H83" s="11">
        <v>5.43</v>
      </c>
      <c r="I83" s="12">
        <f t="shared" si="3"/>
        <v>184.62</v>
      </c>
    </row>
    <row r="84" spans="1:9" ht="15" customHeight="1" x14ac:dyDescent="0.25">
      <c r="A84" s="9"/>
      <c r="B84" s="10"/>
      <c r="C84" s="9"/>
      <c r="D84" s="9"/>
      <c r="E84" s="9"/>
      <c r="F84" s="1" t="s">
        <v>86</v>
      </c>
      <c r="G84" s="1"/>
      <c r="H84" s="1"/>
      <c r="I84" s="16">
        <f>SUM(I17:I83)</f>
        <v>19067.949999999997</v>
      </c>
    </row>
    <row r="85" spans="1:9" x14ac:dyDescent="0.25">
      <c r="B85" s="17"/>
    </row>
    <row r="86" spans="1:9" x14ac:dyDescent="0.25">
      <c r="B86" s="17"/>
    </row>
    <row r="87" spans="1:9" x14ac:dyDescent="0.25">
      <c r="B87" s="17"/>
    </row>
  </sheetData>
  <mergeCells count="9">
    <mergeCell ref="F84:H84"/>
    <mergeCell ref="A11:I11"/>
    <mergeCell ref="A14:I14"/>
    <mergeCell ref="A15:A16"/>
    <mergeCell ref="B15:B16"/>
    <mergeCell ref="C15:C16"/>
    <mergeCell ref="D15:G15"/>
    <mergeCell ref="H15:H16"/>
    <mergeCell ref="I15:I16"/>
  </mergeCells>
  <printOptions horizontalCentered="1"/>
  <pageMargins left="0.51180555555555596" right="0.51180555555555596" top="0.78749999999999998" bottom="0.78749999999999998" header="0.31527777777777799" footer="0.511811023622047"/>
  <pageSetup paperSize="9" scale="75" orientation="landscape" horizontalDpi="300" verticalDpi="300"/>
  <headerFooter>
    <oddHeader>&amp;CSECRETARIA MUNICIPAL DE INFRAESTRUTURA  – SEINFRA</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5"/>
  <sheetViews>
    <sheetView topLeftCell="A7" zoomScaleNormal="100" workbookViewId="0">
      <selection activeCell="E26" sqref="E26"/>
    </sheetView>
  </sheetViews>
  <sheetFormatPr defaultColWidth="9.140625" defaultRowHeight="15" x14ac:dyDescent="0.25"/>
  <cols>
    <col min="1" max="1" width="9.140625" style="6"/>
    <col min="2" max="2" width="60.5703125" style="6" customWidth="1"/>
    <col min="3" max="7" width="9.140625" style="6"/>
    <col min="8" max="8" width="11" style="6" customWidth="1"/>
    <col min="9" max="9" width="13.7109375"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c r="A9" s="5" t="s">
        <v>0</v>
      </c>
      <c r="B9" s="5"/>
      <c r="C9" s="5"/>
      <c r="D9" s="5"/>
      <c r="E9" s="5"/>
      <c r="F9" s="5"/>
      <c r="G9" s="5"/>
      <c r="H9" s="5"/>
      <c r="I9" s="5"/>
    </row>
    <row r="10" spans="1:9" ht="12.75" customHeight="1" x14ac:dyDescent="0.25"/>
    <row r="11" spans="1:9" ht="12.75" customHeight="1" x14ac:dyDescent="0.25"/>
    <row r="12" spans="1:9" ht="12.75" customHeight="1" x14ac:dyDescent="0.25"/>
    <row r="13" spans="1:9" ht="15" customHeight="1" x14ac:dyDescent="0.25">
      <c r="A13" s="1" t="s">
        <v>1</v>
      </c>
      <c r="B13" s="1"/>
      <c r="C13" s="1"/>
      <c r="D13" s="1"/>
      <c r="E13" s="1"/>
      <c r="F13" s="1"/>
      <c r="G13" s="1"/>
      <c r="H13" s="1"/>
      <c r="I13" s="1"/>
    </row>
    <row r="14" spans="1:9" ht="15" customHeight="1" x14ac:dyDescent="0.25">
      <c r="A14" s="3" t="s">
        <v>2</v>
      </c>
      <c r="B14" s="3" t="s">
        <v>3</v>
      </c>
      <c r="C14" s="3" t="s">
        <v>4</v>
      </c>
      <c r="D14" s="3" t="s">
        <v>5</v>
      </c>
      <c r="E14" s="3"/>
      <c r="F14" s="3"/>
      <c r="G14" s="3"/>
      <c r="H14" s="3" t="s">
        <v>6</v>
      </c>
      <c r="I14" s="3" t="s">
        <v>7</v>
      </c>
    </row>
    <row r="15" spans="1:9" ht="63" x14ac:dyDescent="0.25">
      <c r="A15" s="3"/>
      <c r="B15" s="3"/>
      <c r="C15" s="3"/>
      <c r="D15" s="9" t="s">
        <v>8</v>
      </c>
      <c r="E15" s="9" t="s">
        <v>9</v>
      </c>
      <c r="F15" s="9" t="s">
        <v>10</v>
      </c>
      <c r="G15" s="9" t="s">
        <v>11</v>
      </c>
      <c r="H15" s="3"/>
      <c r="I15" s="3"/>
    </row>
    <row r="16" spans="1:9" ht="15.75" x14ac:dyDescent="0.25">
      <c r="A16" s="9">
        <v>1</v>
      </c>
      <c r="B16" s="10" t="s">
        <v>87</v>
      </c>
      <c r="C16" s="9" t="s">
        <v>80</v>
      </c>
      <c r="D16" s="9">
        <v>1576</v>
      </c>
      <c r="E16" s="9">
        <v>0</v>
      </c>
      <c r="F16" s="9">
        <v>6</v>
      </c>
      <c r="G16" s="13">
        <v>1570</v>
      </c>
      <c r="H16" s="11">
        <v>1.1000000000000001</v>
      </c>
      <c r="I16" s="11">
        <f t="shared" ref="I16:I24" si="0">G16*H16</f>
        <v>1727.0000000000002</v>
      </c>
    </row>
    <row r="17" spans="1:9" ht="15.75" x14ac:dyDescent="0.25">
      <c r="A17" s="9">
        <v>2</v>
      </c>
      <c r="B17" s="10" t="s">
        <v>88</v>
      </c>
      <c r="C17" s="9" t="s">
        <v>80</v>
      </c>
      <c r="D17" s="9">
        <v>309</v>
      </c>
      <c r="E17" s="9"/>
      <c r="F17" s="9">
        <v>204</v>
      </c>
      <c r="G17" s="9">
        <v>105</v>
      </c>
      <c r="H17" s="11">
        <v>1.08</v>
      </c>
      <c r="I17" s="11">
        <f t="shared" si="0"/>
        <v>113.4</v>
      </c>
    </row>
    <row r="18" spans="1:9" ht="63" x14ac:dyDescent="0.25">
      <c r="A18" s="9">
        <v>3</v>
      </c>
      <c r="B18" s="10" t="s">
        <v>89</v>
      </c>
      <c r="C18" s="9" t="s">
        <v>90</v>
      </c>
      <c r="D18" s="9">
        <v>114</v>
      </c>
      <c r="E18" s="9">
        <v>0</v>
      </c>
      <c r="F18" s="9">
        <v>29</v>
      </c>
      <c r="G18" s="9">
        <v>85</v>
      </c>
      <c r="H18" s="11">
        <v>32.67</v>
      </c>
      <c r="I18" s="11">
        <f t="shared" si="0"/>
        <v>2776.9500000000003</v>
      </c>
    </row>
    <row r="19" spans="1:9" ht="15.75" x14ac:dyDescent="0.25">
      <c r="A19" s="9">
        <v>4</v>
      </c>
      <c r="B19" s="15" t="s">
        <v>91</v>
      </c>
      <c r="C19" s="9" t="s">
        <v>90</v>
      </c>
      <c r="D19" s="9">
        <v>106</v>
      </c>
      <c r="E19" s="9">
        <v>0</v>
      </c>
      <c r="F19" s="9">
        <v>0</v>
      </c>
      <c r="G19" s="9">
        <v>106</v>
      </c>
      <c r="H19" s="11">
        <v>4.9800000000000004</v>
      </c>
      <c r="I19" s="11">
        <f t="shared" si="0"/>
        <v>527.88</v>
      </c>
    </row>
    <row r="20" spans="1:9" ht="15.75" x14ac:dyDescent="0.25">
      <c r="A20" s="9">
        <v>5</v>
      </c>
      <c r="B20" s="10" t="s">
        <v>92</v>
      </c>
      <c r="C20" s="9" t="s">
        <v>90</v>
      </c>
      <c r="D20" s="9">
        <v>11</v>
      </c>
      <c r="E20" s="9">
        <v>60</v>
      </c>
      <c r="F20" s="9">
        <v>40</v>
      </c>
      <c r="G20" s="9">
        <v>31</v>
      </c>
      <c r="H20" s="11">
        <v>74.989999999999995</v>
      </c>
      <c r="I20" s="11">
        <f t="shared" si="0"/>
        <v>2324.69</v>
      </c>
    </row>
    <row r="21" spans="1:9" ht="31.5" x14ac:dyDescent="0.25">
      <c r="A21" s="9">
        <v>6</v>
      </c>
      <c r="B21" s="10" t="s">
        <v>93</v>
      </c>
      <c r="C21" s="9" t="s">
        <v>80</v>
      </c>
      <c r="D21" s="9">
        <v>633</v>
      </c>
      <c r="E21" s="9">
        <v>0</v>
      </c>
      <c r="F21" s="9">
        <v>2</v>
      </c>
      <c r="G21" s="9">
        <v>631</v>
      </c>
      <c r="H21" s="11">
        <v>1.5</v>
      </c>
      <c r="I21" s="11">
        <f t="shared" si="0"/>
        <v>946.5</v>
      </c>
    </row>
    <row r="22" spans="1:9" ht="15.75" x14ac:dyDescent="0.25">
      <c r="A22" s="9">
        <v>7</v>
      </c>
      <c r="B22" s="10" t="s">
        <v>94</v>
      </c>
      <c r="C22" s="9" t="s">
        <v>80</v>
      </c>
      <c r="D22" s="9">
        <v>343</v>
      </c>
      <c r="E22" s="9">
        <v>500</v>
      </c>
      <c r="F22" s="9">
        <v>0</v>
      </c>
      <c r="G22" s="9">
        <v>843</v>
      </c>
      <c r="H22" s="11">
        <v>1.2</v>
      </c>
      <c r="I22" s="11">
        <f t="shared" si="0"/>
        <v>1011.5999999999999</v>
      </c>
    </row>
    <row r="23" spans="1:9" ht="31.5" x14ac:dyDescent="0.25">
      <c r="A23" s="9">
        <v>8</v>
      </c>
      <c r="B23" s="10" t="s">
        <v>95</v>
      </c>
      <c r="C23" s="9" t="s">
        <v>80</v>
      </c>
      <c r="D23" s="13">
        <v>2035</v>
      </c>
      <c r="E23" s="9">
        <v>0</v>
      </c>
      <c r="F23" s="9">
        <v>0</v>
      </c>
      <c r="G23" s="13">
        <v>2035</v>
      </c>
      <c r="H23" s="11">
        <v>1.53</v>
      </c>
      <c r="I23" s="11">
        <f t="shared" si="0"/>
        <v>3113.55</v>
      </c>
    </row>
    <row r="24" spans="1:9" ht="31.5" x14ac:dyDescent="0.25">
      <c r="A24" s="9">
        <v>9</v>
      </c>
      <c r="B24" s="10" t="s">
        <v>96</v>
      </c>
      <c r="C24" s="9" t="s">
        <v>80</v>
      </c>
      <c r="D24" s="9">
        <v>373</v>
      </c>
      <c r="E24" s="9">
        <v>0</v>
      </c>
      <c r="F24" s="9">
        <v>10</v>
      </c>
      <c r="G24" s="9">
        <v>363</v>
      </c>
      <c r="H24" s="11">
        <v>3.5</v>
      </c>
      <c r="I24" s="11">
        <f t="shared" si="0"/>
        <v>1270.5</v>
      </c>
    </row>
    <row r="25" spans="1:9" ht="15" customHeight="1" x14ac:dyDescent="0.25">
      <c r="A25" s="9"/>
      <c r="B25" s="9"/>
      <c r="C25" s="9"/>
      <c r="D25" s="9"/>
      <c r="E25" s="3" t="s">
        <v>86</v>
      </c>
      <c r="F25" s="3"/>
      <c r="G25" s="3"/>
      <c r="H25" s="3"/>
      <c r="I25" s="18">
        <f>SUM(I16:I24)</f>
        <v>13812.07</v>
      </c>
    </row>
  </sheetData>
  <mergeCells count="9">
    <mergeCell ref="E25:H25"/>
    <mergeCell ref="A9:I9"/>
    <mergeCell ref="A13:I13"/>
    <mergeCell ref="A14:A15"/>
    <mergeCell ref="B14:B15"/>
    <mergeCell ref="C14:C15"/>
    <mergeCell ref="D14:G14"/>
    <mergeCell ref="H14:H15"/>
    <mergeCell ref="I14:I15"/>
  </mergeCells>
  <pageMargins left="0.51180555555555596" right="0.51180555555555596" top="0.78749999999999998" bottom="0.78749999999999998" header="0.511811023622047" footer="0.511811023622047"/>
  <pageSetup paperSize="9" scale="66"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1"/>
  <sheetViews>
    <sheetView zoomScaleNormal="100" workbookViewId="0">
      <selection activeCell="S17" sqref="S17"/>
    </sheetView>
  </sheetViews>
  <sheetFormatPr defaultColWidth="9.140625" defaultRowHeight="15" x14ac:dyDescent="0.25"/>
  <cols>
    <col min="1" max="1" width="9.140625" style="6"/>
    <col min="2" max="2" width="73.42578125" style="6" customWidth="1"/>
    <col min="3" max="3" width="9.140625" style="6"/>
    <col min="4" max="4" width="11.5703125" style="6" customWidth="1"/>
    <col min="5" max="6" width="9.140625" style="6"/>
    <col min="7" max="7" width="11" style="6" customWidth="1"/>
    <col min="8" max="8" width="12.140625" style="6" customWidth="1"/>
    <col min="9" max="9" width="13"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row r="10" spans="1:9" ht="12.75" customHeight="1" x14ac:dyDescent="0.25">
      <c r="A10" s="5" t="s">
        <v>0</v>
      </c>
      <c r="B10" s="5"/>
      <c r="C10" s="5"/>
      <c r="D10" s="5"/>
      <c r="E10" s="5"/>
      <c r="F10" s="5"/>
      <c r="G10" s="5"/>
      <c r="H10" s="5"/>
      <c r="I10" s="5"/>
    </row>
    <row r="11" spans="1:9" ht="12.75" customHeight="1" x14ac:dyDescent="0.25"/>
    <row r="12" spans="1:9" ht="12.75" customHeight="1" x14ac:dyDescent="0.25"/>
    <row r="13" spans="1:9" ht="15" customHeight="1" x14ac:dyDescent="0.25">
      <c r="A13" s="5" t="s">
        <v>1</v>
      </c>
      <c r="B13" s="5"/>
      <c r="C13" s="5"/>
      <c r="D13" s="5"/>
      <c r="E13" s="5"/>
      <c r="F13" s="5"/>
      <c r="G13" s="5"/>
      <c r="H13" s="5"/>
      <c r="I13" s="5"/>
    </row>
    <row r="14" spans="1:9" ht="15" customHeight="1" x14ac:dyDescent="0.25">
      <c r="A14" s="3" t="s">
        <v>2</v>
      </c>
      <c r="B14" s="3" t="s">
        <v>3</v>
      </c>
      <c r="C14" s="3" t="s">
        <v>4</v>
      </c>
      <c r="D14" s="3" t="s">
        <v>5</v>
      </c>
      <c r="E14" s="3"/>
      <c r="F14" s="3"/>
      <c r="G14" s="3"/>
      <c r="H14" s="3" t="s">
        <v>6</v>
      </c>
      <c r="I14" s="3" t="s">
        <v>7</v>
      </c>
    </row>
    <row r="15" spans="1:9" ht="47.25" x14ac:dyDescent="0.25">
      <c r="A15" s="3"/>
      <c r="B15" s="3"/>
      <c r="C15" s="3"/>
      <c r="D15" s="9" t="s">
        <v>8</v>
      </c>
      <c r="E15" s="9" t="s">
        <v>9</v>
      </c>
      <c r="F15" s="9" t="s">
        <v>10</v>
      </c>
      <c r="G15" s="9" t="s">
        <v>11</v>
      </c>
      <c r="H15" s="3"/>
      <c r="I15" s="3"/>
    </row>
    <row r="16" spans="1:9" ht="78.75" x14ac:dyDescent="0.25">
      <c r="A16" s="9">
        <v>1</v>
      </c>
      <c r="B16" s="10" t="s">
        <v>97</v>
      </c>
      <c r="C16" s="9" t="s">
        <v>80</v>
      </c>
      <c r="D16" s="9">
        <v>600</v>
      </c>
      <c r="E16" s="9">
        <v>0</v>
      </c>
      <c r="F16" s="9">
        <v>87</v>
      </c>
      <c r="G16" s="9">
        <f t="shared" ref="G16:G24" si="0">(D16+E16-F16)</f>
        <v>513</v>
      </c>
      <c r="H16" s="11">
        <v>1.57</v>
      </c>
      <c r="I16" s="12">
        <f t="shared" ref="I16:I48" si="1">G16*H16</f>
        <v>805.41000000000008</v>
      </c>
    </row>
    <row r="17" spans="1:9" ht="15.75" x14ac:dyDescent="0.25">
      <c r="A17" s="9">
        <v>2</v>
      </c>
      <c r="B17" s="10" t="s">
        <v>98</v>
      </c>
      <c r="C17" s="9" t="s">
        <v>80</v>
      </c>
      <c r="D17" s="9">
        <v>3</v>
      </c>
      <c r="E17" s="9">
        <v>0</v>
      </c>
      <c r="F17" s="9">
        <v>0</v>
      </c>
      <c r="G17" s="9">
        <f t="shared" si="0"/>
        <v>3</v>
      </c>
      <c r="H17" s="11">
        <v>11.76</v>
      </c>
      <c r="I17" s="12">
        <f t="shared" si="1"/>
        <v>35.28</v>
      </c>
    </row>
    <row r="18" spans="1:9" ht="31.5" x14ac:dyDescent="0.25">
      <c r="A18" s="9">
        <v>3</v>
      </c>
      <c r="B18" s="10" t="s">
        <v>99</v>
      </c>
      <c r="C18" s="9" t="s">
        <v>76</v>
      </c>
      <c r="D18" s="9">
        <v>29</v>
      </c>
      <c r="E18" s="9">
        <v>50</v>
      </c>
      <c r="F18" s="9">
        <v>25</v>
      </c>
      <c r="G18" s="9">
        <f t="shared" si="0"/>
        <v>54</v>
      </c>
      <c r="H18" s="11">
        <v>19.41</v>
      </c>
      <c r="I18" s="12">
        <f t="shared" si="1"/>
        <v>1048.1400000000001</v>
      </c>
    </row>
    <row r="19" spans="1:9" ht="15.75" x14ac:dyDescent="0.25">
      <c r="A19" s="9">
        <v>4</v>
      </c>
      <c r="B19" s="10" t="s">
        <v>100</v>
      </c>
      <c r="C19" s="9" t="s">
        <v>80</v>
      </c>
      <c r="D19" s="9">
        <v>30</v>
      </c>
      <c r="E19" s="9">
        <v>0</v>
      </c>
      <c r="F19" s="9">
        <v>1</v>
      </c>
      <c r="G19" s="9">
        <f t="shared" si="0"/>
        <v>29</v>
      </c>
      <c r="H19" s="11">
        <v>7</v>
      </c>
      <c r="I19" s="12">
        <f t="shared" si="1"/>
        <v>203</v>
      </c>
    </row>
    <row r="20" spans="1:9" ht="47.25" x14ac:dyDescent="0.25">
      <c r="A20" s="9">
        <v>5</v>
      </c>
      <c r="B20" s="10" t="s">
        <v>101</v>
      </c>
      <c r="C20" s="9" t="s">
        <v>80</v>
      </c>
      <c r="D20" s="9">
        <v>76</v>
      </c>
      <c r="E20" s="9">
        <v>1440</v>
      </c>
      <c r="F20" s="9">
        <v>291</v>
      </c>
      <c r="G20" s="9">
        <f t="shared" si="0"/>
        <v>1225</v>
      </c>
      <c r="H20" s="11">
        <v>1.38</v>
      </c>
      <c r="I20" s="12">
        <f t="shared" si="1"/>
        <v>1690.4999999999998</v>
      </c>
    </row>
    <row r="21" spans="1:9" ht="78.75" x14ac:dyDescent="0.25">
      <c r="A21" s="9">
        <v>6</v>
      </c>
      <c r="B21" s="10" t="s">
        <v>102</v>
      </c>
      <c r="C21" s="9" t="s">
        <v>76</v>
      </c>
      <c r="D21" s="9">
        <v>33</v>
      </c>
      <c r="E21" s="9">
        <v>0</v>
      </c>
      <c r="F21" s="9">
        <v>6</v>
      </c>
      <c r="G21" s="9">
        <f t="shared" si="0"/>
        <v>27</v>
      </c>
      <c r="H21" s="11">
        <v>1.36</v>
      </c>
      <c r="I21" s="12">
        <f t="shared" si="1"/>
        <v>36.720000000000006</v>
      </c>
    </row>
    <row r="22" spans="1:9" ht="63" x14ac:dyDescent="0.25">
      <c r="A22" s="9">
        <v>7</v>
      </c>
      <c r="B22" s="10" t="s">
        <v>103</v>
      </c>
      <c r="C22" s="9" t="s">
        <v>76</v>
      </c>
      <c r="D22" s="9">
        <v>46</v>
      </c>
      <c r="E22" s="9">
        <v>480</v>
      </c>
      <c r="F22" s="9">
        <v>98</v>
      </c>
      <c r="G22" s="9">
        <f t="shared" si="0"/>
        <v>428</v>
      </c>
      <c r="H22" s="11">
        <v>6.2</v>
      </c>
      <c r="I22" s="12">
        <f t="shared" si="1"/>
        <v>2653.6</v>
      </c>
    </row>
    <row r="23" spans="1:9" ht="63" x14ac:dyDescent="0.25">
      <c r="A23" s="9">
        <v>8</v>
      </c>
      <c r="B23" s="10" t="s">
        <v>104</v>
      </c>
      <c r="C23" s="9" t="s">
        <v>76</v>
      </c>
      <c r="D23" s="9">
        <v>0</v>
      </c>
      <c r="E23" s="9">
        <v>60</v>
      </c>
      <c r="F23" s="9">
        <v>15</v>
      </c>
      <c r="G23" s="9">
        <f t="shared" si="0"/>
        <v>45</v>
      </c>
      <c r="H23" s="11">
        <v>11.45</v>
      </c>
      <c r="I23" s="12">
        <f t="shared" si="1"/>
        <v>515.25</v>
      </c>
    </row>
    <row r="24" spans="1:9" ht="47.25" x14ac:dyDescent="0.25">
      <c r="A24" s="9">
        <v>9</v>
      </c>
      <c r="B24" s="10" t="s">
        <v>105</v>
      </c>
      <c r="C24" s="9" t="s">
        <v>80</v>
      </c>
      <c r="D24" s="9">
        <v>16</v>
      </c>
      <c r="E24" s="9">
        <v>0</v>
      </c>
      <c r="F24" s="9">
        <v>15</v>
      </c>
      <c r="G24" s="9">
        <f t="shared" si="0"/>
        <v>1</v>
      </c>
      <c r="H24" s="11">
        <v>3.55</v>
      </c>
      <c r="I24" s="12">
        <f t="shared" si="1"/>
        <v>3.55</v>
      </c>
    </row>
    <row r="25" spans="1:9" ht="15.75" x14ac:dyDescent="0.25">
      <c r="A25" s="9">
        <v>10</v>
      </c>
      <c r="B25" s="10" t="s">
        <v>106</v>
      </c>
      <c r="C25" s="9" t="s">
        <v>80</v>
      </c>
      <c r="D25" s="9">
        <v>27</v>
      </c>
      <c r="E25" s="9">
        <v>0</v>
      </c>
      <c r="F25" s="9">
        <v>13</v>
      </c>
      <c r="G25" s="9">
        <v>14</v>
      </c>
      <c r="H25" s="11">
        <v>6.22</v>
      </c>
      <c r="I25" s="12">
        <f t="shared" si="1"/>
        <v>87.08</v>
      </c>
    </row>
    <row r="26" spans="1:9" ht="31.5" x14ac:dyDescent="0.25">
      <c r="A26" s="9">
        <v>11</v>
      </c>
      <c r="B26" s="10" t="s">
        <v>107</v>
      </c>
      <c r="C26" s="9" t="s">
        <v>76</v>
      </c>
      <c r="D26" s="9">
        <v>172</v>
      </c>
      <c r="E26" s="9">
        <v>0</v>
      </c>
      <c r="F26" s="9">
        <v>168</v>
      </c>
      <c r="G26" s="9">
        <f>(D26+E26-F26)</f>
        <v>4</v>
      </c>
      <c r="H26" s="11">
        <v>2.02</v>
      </c>
      <c r="I26" s="12">
        <f t="shared" si="1"/>
        <v>8.08</v>
      </c>
    </row>
    <row r="27" spans="1:9" ht="15.75" x14ac:dyDescent="0.25">
      <c r="A27" s="9">
        <v>12</v>
      </c>
      <c r="B27" s="10" t="s">
        <v>108</v>
      </c>
      <c r="C27" s="9" t="s">
        <v>76</v>
      </c>
      <c r="D27" s="9">
        <v>43</v>
      </c>
      <c r="E27" s="9">
        <v>0</v>
      </c>
      <c r="F27" s="9">
        <v>22</v>
      </c>
      <c r="G27" s="9">
        <v>21</v>
      </c>
      <c r="H27" s="11">
        <v>4.8499999999999996</v>
      </c>
      <c r="I27" s="12">
        <f t="shared" si="1"/>
        <v>101.85</v>
      </c>
    </row>
    <row r="28" spans="1:9" ht="15.75" x14ac:dyDescent="0.25">
      <c r="A28" s="9">
        <v>13</v>
      </c>
      <c r="B28" s="10" t="s">
        <v>109</v>
      </c>
      <c r="C28" s="9" t="s">
        <v>80</v>
      </c>
      <c r="D28" s="9">
        <v>16</v>
      </c>
      <c r="E28" s="9">
        <v>0</v>
      </c>
      <c r="F28" s="9">
        <v>8</v>
      </c>
      <c r="G28" s="9">
        <f>(D28+E28-F28)</f>
        <v>8</v>
      </c>
      <c r="H28" s="11">
        <v>23</v>
      </c>
      <c r="I28" s="12">
        <f t="shared" si="1"/>
        <v>184</v>
      </c>
    </row>
    <row r="29" spans="1:9" ht="47.25" x14ac:dyDescent="0.25">
      <c r="A29" s="9">
        <v>14</v>
      </c>
      <c r="B29" s="10" t="s">
        <v>110</v>
      </c>
      <c r="C29" s="9" t="s">
        <v>80</v>
      </c>
      <c r="D29" s="9">
        <v>50</v>
      </c>
      <c r="E29" s="9">
        <v>0</v>
      </c>
      <c r="F29" s="9">
        <v>7</v>
      </c>
      <c r="G29" s="9">
        <f>(D29+E29-F29)</f>
        <v>43</v>
      </c>
      <c r="H29" s="11">
        <v>8.85</v>
      </c>
      <c r="I29" s="12">
        <f t="shared" si="1"/>
        <v>380.55</v>
      </c>
    </row>
    <row r="30" spans="1:9" ht="47.25" x14ac:dyDescent="0.25">
      <c r="A30" s="9">
        <v>15</v>
      </c>
      <c r="B30" s="10" t="s">
        <v>111</v>
      </c>
      <c r="C30" s="9" t="s">
        <v>80</v>
      </c>
      <c r="D30" s="9">
        <v>10</v>
      </c>
      <c r="E30" s="9">
        <v>0</v>
      </c>
      <c r="F30" s="9">
        <v>0</v>
      </c>
      <c r="G30" s="9">
        <f>(D30+E30-F30)</f>
        <v>10</v>
      </c>
      <c r="H30" s="11">
        <v>4.07</v>
      </c>
      <c r="I30" s="12">
        <f t="shared" si="1"/>
        <v>40.700000000000003</v>
      </c>
    </row>
    <row r="31" spans="1:9" ht="31.5" x14ac:dyDescent="0.25">
      <c r="A31" s="9">
        <v>16</v>
      </c>
      <c r="B31" s="10" t="s">
        <v>112</v>
      </c>
      <c r="C31" s="9" t="s">
        <v>80</v>
      </c>
      <c r="D31" s="9">
        <v>130</v>
      </c>
      <c r="E31" s="9">
        <v>240</v>
      </c>
      <c r="F31" s="9">
        <v>105</v>
      </c>
      <c r="G31" s="9">
        <v>265</v>
      </c>
      <c r="H31" s="11">
        <v>11.74</v>
      </c>
      <c r="I31" s="12">
        <f t="shared" si="1"/>
        <v>3111.1</v>
      </c>
    </row>
    <row r="32" spans="1:9" ht="15.75" x14ac:dyDescent="0.25">
      <c r="A32" s="9">
        <v>17</v>
      </c>
      <c r="B32" s="10" t="s">
        <v>113</v>
      </c>
      <c r="C32" s="9" t="s">
        <v>80</v>
      </c>
      <c r="D32" s="9">
        <v>8</v>
      </c>
      <c r="E32" s="9">
        <v>0</v>
      </c>
      <c r="F32" s="9">
        <v>4</v>
      </c>
      <c r="G32" s="9">
        <f t="shared" ref="G32:G43" si="2">(D32+E32-F32)</f>
        <v>4</v>
      </c>
      <c r="H32" s="11">
        <v>32</v>
      </c>
      <c r="I32" s="12">
        <f t="shared" si="1"/>
        <v>128</v>
      </c>
    </row>
    <row r="33" spans="1:9" ht="63" x14ac:dyDescent="0.25">
      <c r="A33" s="9">
        <v>18</v>
      </c>
      <c r="B33" s="10" t="s">
        <v>114</v>
      </c>
      <c r="C33" s="9" t="s">
        <v>80</v>
      </c>
      <c r="D33" s="9">
        <v>21</v>
      </c>
      <c r="E33" s="9">
        <v>20</v>
      </c>
      <c r="F33" s="9">
        <v>7</v>
      </c>
      <c r="G33" s="9">
        <f t="shared" si="2"/>
        <v>34</v>
      </c>
      <c r="H33" s="11">
        <v>8.24</v>
      </c>
      <c r="I33" s="12">
        <f t="shared" si="1"/>
        <v>280.16000000000003</v>
      </c>
    </row>
    <row r="34" spans="1:9" ht="31.5" x14ac:dyDescent="0.25">
      <c r="A34" s="9">
        <v>19</v>
      </c>
      <c r="B34" s="10" t="s">
        <v>115</v>
      </c>
      <c r="C34" s="9" t="s">
        <v>80</v>
      </c>
      <c r="D34" s="9">
        <v>53</v>
      </c>
      <c r="E34" s="9">
        <v>100</v>
      </c>
      <c r="F34" s="9">
        <v>82</v>
      </c>
      <c r="G34" s="9">
        <f t="shared" si="2"/>
        <v>71</v>
      </c>
      <c r="H34" s="11">
        <v>3.52</v>
      </c>
      <c r="I34" s="12">
        <f t="shared" si="1"/>
        <v>249.92</v>
      </c>
    </row>
    <row r="35" spans="1:9" ht="47.25" x14ac:dyDescent="0.25">
      <c r="A35" s="9">
        <v>20</v>
      </c>
      <c r="B35" s="10" t="s">
        <v>116</v>
      </c>
      <c r="C35" s="9" t="s">
        <v>80</v>
      </c>
      <c r="D35" s="9">
        <v>34</v>
      </c>
      <c r="E35" s="9">
        <v>50</v>
      </c>
      <c r="F35" s="9">
        <v>31</v>
      </c>
      <c r="G35" s="9">
        <f t="shared" si="2"/>
        <v>53</v>
      </c>
      <c r="H35" s="11">
        <v>3.8</v>
      </c>
      <c r="I35" s="12">
        <f t="shared" si="1"/>
        <v>201.39999999999998</v>
      </c>
    </row>
    <row r="36" spans="1:9" ht="31.5" x14ac:dyDescent="0.25">
      <c r="A36" s="9">
        <v>21</v>
      </c>
      <c r="B36" s="10" t="s">
        <v>117</v>
      </c>
      <c r="C36" s="9" t="s">
        <v>118</v>
      </c>
      <c r="D36" s="9">
        <v>10</v>
      </c>
      <c r="E36" s="9">
        <v>30</v>
      </c>
      <c r="F36" s="9">
        <v>19</v>
      </c>
      <c r="G36" s="9">
        <f t="shared" si="2"/>
        <v>21</v>
      </c>
      <c r="H36" s="11">
        <v>13.9</v>
      </c>
      <c r="I36" s="12">
        <f t="shared" si="1"/>
        <v>291.90000000000003</v>
      </c>
    </row>
    <row r="37" spans="1:9" ht="31.5" x14ac:dyDescent="0.25">
      <c r="A37" s="9">
        <v>22</v>
      </c>
      <c r="B37" s="10" t="s">
        <v>119</v>
      </c>
      <c r="C37" s="9" t="s">
        <v>80</v>
      </c>
      <c r="D37" s="9">
        <v>20</v>
      </c>
      <c r="E37" s="9">
        <v>0</v>
      </c>
      <c r="F37" s="9">
        <v>8</v>
      </c>
      <c r="G37" s="9">
        <f t="shared" si="2"/>
        <v>12</v>
      </c>
      <c r="H37" s="11">
        <v>14.2</v>
      </c>
      <c r="I37" s="12">
        <f t="shared" si="1"/>
        <v>170.39999999999998</v>
      </c>
    </row>
    <row r="38" spans="1:9" ht="15.75" x14ac:dyDescent="0.25">
      <c r="A38" s="9">
        <v>23</v>
      </c>
      <c r="B38" s="10" t="s">
        <v>120</v>
      </c>
      <c r="C38" s="9" t="s">
        <v>80</v>
      </c>
      <c r="D38" s="9">
        <v>6</v>
      </c>
      <c r="E38" s="9">
        <v>0</v>
      </c>
      <c r="F38" s="9">
        <v>0</v>
      </c>
      <c r="G38" s="9">
        <f t="shared" si="2"/>
        <v>6</v>
      </c>
      <c r="H38" s="11">
        <v>21.5</v>
      </c>
      <c r="I38" s="12">
        <f t="shared" si="1"/>
        <v>129</v>
      </c>
    </row>
    <row r="39" spans="1:9" ht="31.5" x14ac:dyDescent="0.25">
      <c r="A39" s="9">
        <v>24</v>
      </c>
      <c r="B39" s="10" t="s">
        <v>121</v>
      </c>
      <c r="C39" s="9" t="s">
        <v>80</v>
      </c>
      <c r="D39" s="9">
        <v>48</v>
      </c>
      <c r="E39" s="9">
        <v>0</v>
      </c>
      <c r="F39" s="9">
        <v>24</v>
      </c>
      <c r="G39" s="9">
        <f t="shared" si="2"/>
        <v>24</v>
      </c>
      <c r="H39" s="11">
        <v>7.22</v>
      </c>
      <c r="I39" s="12">
        <f t="shared" si="1"/>
        <v>173.28</v>
      </c>
    </row>
    <row r="40" spans="1:9" ht="15.75" x14ac:dyDescent="0.25">
      <c r="A40" s="9">
        <v>25</v>
      </c>
      <c r="B40" s="10" t="s">
        <v>122</v>
      </c>
      <c r="C40" s="9" t="s">
        <v>80</v>
      </c>
      <c r="D40" s="9">
        <v>1</v>
      </c>
      <c r="E40" s="9">
        <v>0</v>
      </c>
      <c r="F40" s="9">
        <v>0</v>
      </c>
      <c r="G40" s="9">
        <f t="shared" si="2"/>
        <v>1</v>
      </c>
      <c r="H40" s="11">
        <v>7</v>
      </c>
      <c r="I40" s="12">
        <f t="shared" si="1"/>
        <v>7</v>
      </c>
    </row>
    <row r="41" spans="1:9" ht="15.75" x14ac:dyDescent="0.25">
      <c r="A41" s="9">
        <v>26</v>
      </c>
      <c r="B41" s="10" t="s">
        <v>123</v>
      </c>
      <c r="C41" s="9" t="s">
        <v>80</v>
      </c>
      <c r="D41" s="9">
        <v>27</v>
      </c>
      <c r="E41" s="9">
        <v>40</v>
      </c>
      <c r="F41" s="9">
        <v>39</v>
      </c>
      <c r="G41" s="9">
        <f t="shared" si="2"/>
        <v>28</v>
      </c>
      <c r="H41" s="11">
        <v>3</v>
      </c>
      <c r="I41" s="12">
        <f t="shared" si="1"/>
        <v>84</v>
      </c>
    </row>
    <row r="42" spans="1:9" ht="31.5" x14ac:dyDescent="0.25">
      <c r="A42" s="9">
        <v>27</v>
      </c>
      <c r="B42" s="10" t="s">
        <v>124</v>
      </c>
      <c r="C42" s="9" t="s">
        <v>80</v>
      </c>
      <c r="D42" s="9">
        <v>5</v>
      </c>
      <c r="E42" s="9">
        <v>0</v>
      </c>
      <c r="F42" s="9">
        <v>2</v>
      </c>
      <c r="G42" s="9">
        <f t="shared" si="2"/>
        <v>3</v>
      </c>
      <c r="H42" s="11">
        <v>102</v>
      </c>
      <c r="I42" s="12">
        <f t="shared" si="1"/>
        <v>306</v>
      </c>
    </row>
    <row r="43" spans="1:9" ht="15.75" x14ac:dyDescent="0.25">
      <c r="A43" s="9">
        <v>28</v>
      </c>
      <c r="B43" s="10" t="s">
        <v>125</v>
      </c>
      <c r="C43" s="9" t="s">
        <v>80</v>
      </c>
      <c r="D43" s="9">
        <v>15</v>
      </c>
      <c r="E43" s="9">
        <v>0</v>
      </c>
      <c r="F43" s="9">
        <v>12</v>
      </c>
      <c r="G43" s="9">
        <f t="shared" si="2"/>
        <v>3</v>
      </c>
      <c r="H43" s="11">
        <v>7</v>
      </c>
      <c r="I43" s="12">
        <f t="shared" si="1"/>
        <v>21</v>
      </c>
    </row>
    <row r="44" spans="1:9" ht="31.5" x14ac:dyDescent="0.25">
      <c r="A44" s="9">
        <v>29</v>
      </c>
      <c r="B44" s="10" t="s">
        <v>126</v>
      </c>
      <c r="C44" s="9" t="s">
        <v>80</v>
      </c>
      <c r="D44" s="9">
        <v>37</v>
      </c>
      <c r="E44" s="9">
        <v>160</v>
      </c>
      <c r="F44" s="9">
        <v>161</v>
      </c>
      <c r="G44" s="9">
        <v>36</v>
      </c>
      <c r="H44" s="11">
        <v>9</v>
      </c>
      <c r="I44" s="12">
        <f t="shared" si="1"/>
        <v>324</v>
      </c>
    </row>
    <row r="45" spans="1:9" ht="31.5" x14ac:dyDescent="0.25">
      <c r="A45" s="9">
        <v>30</v>
      </c>
      <c r="B45" s="10" t="s">
        <v>127</v>
      </c>
      <c r="C45" s="9" t="s">
        <v>80</v>
      </c>
      <c r="D45" s="9">
        <v>0</v>
      </c>
      <c r="E45" s="9">
        <v>50</v>
      </c>
      <c r="F45" s="9">
        <v>10</v>
      </c>
      <c r="G45" s="9">
        <f t="shared" ref="G45:G50" si="3">(D45+E45-F45)</f>
        <v>40</v>
      </c>
      <c r="H45" s="11">
        <v>5</v>
      </c>
      <c r="I45" s="12">
        <f t="shared" si="1"/>
        <v>200</v>
      </c>
    </row>
    <row r="46" spans="1:9" ht="47.25" x14ac:dyDescent="0.25">
      <c r="A46" s="9">
        <v>31</v>
      </c>
      <c r="B46" s="10" t="s">
        <v>128</v>
      </c>
      <c r="C46" s="9" t="s">
        <v>80</v>
      </c>
      <c r="D46" s="9">
        <v>0</v>
      </c>
      <c r="E46" s="9">
        <v>50</v>
      </c>
      <c r="F46" s="9">
        <v>4</v>
      </c>
      <c r="G46" s="9">
        <f t="shared" si="3"/>
        <v>46</v>
      </c>
      <c r="H46" s="11">
        <v>6.9</v>
      </c>
      <c r="I46" s="12">
        <f t="shared" si="1"/>
        <v>317.40000000000003</v>
      </c>
    </row>
    <row r="47" spans="1:9" ht="15.75" x14ac:dyDescent="0.25">
      <c r="A47" s="9">
        <v>32</v>
      </c>
      <c r="B47" s="10" t="s">
        <v>129</v>
      </c>
      <c r="C47" s="9" t="s">
        <v>80</v>
      </c>
      <c r="D47" s="9">
        <v>0</v>
      </c>
      <c r="E47" s="9">
        <v>20</v>
      </c>
      <c r="F47" s="9">
        <v>6</v>
      </c>
      <c r="G47" s="9">
        <f t="shared" si="3"/>
        <v>14</v>
      </c>
      <c r="H47" s="11">
        <v>46</v>
      </c>
      <c r="I47" s="12">
        <f t="shared" si="1"/>
        <v>644</v>
      </c>
    </row>
    <row r="48" spans="1:9" ht="15.75" x14ac:dyDescent="0.25">
      <c r="A48" s="9">
        <v>33</v>
      </c>
      <c r="B48" s="10" t="s">
        <v>130</v>
      </c>
      <c r="C48" s="9" t="s">
        <v>76</v>
      </c>
      <c r="D48" s="9">
        <v>0</v>
      </c>
      <c r="E48" s="9">
        <v>30</v>
      </c>
      <c r="F48" s="9">
        <v>6</v>
      </c>
      <c r="G48" s="9">
        <f t="shared" si="3"/>
        <v>24</v>
      </c>
      <c r="H48" s="11">
        <v>10.45</v>
      </c>
      <c r="I48" s="12">
        <f t="shared" si="1"/>
        <v>250.79999999999998</v>
      </c>
    </row>
    <row r="49" spans="1:9" ht="15.75" x14ac:dyDescent="0.25">
      <c r="A49" s="9">
        <v>34</v>
      </c>
      <c r="B49" s="10" t="s">
        <v>131</v>
      </c>
      <c r="C49" s="9" t="s">
        <v>76</v>
      </c>
      <c r="D49" s="9">
        <v>0</v>
      </c>
      <c r="E49" s="9">
        <v>10</v>
      </c>
      <c r="F49" s="9">
        <v>0</v>
      </c>
      <c r="G49" s="9">
        <f t="shared" si="3"/>
        <v>10</v>
      </c>
      <c r="H49" s="11">
        <v>31</v>
      </c>
      <c r="I49" s="12">
        <v>0</v>
      </c>
    </row>
    <row r="50" spans="1:9" ht="15.75" x14ac:dyDescent="0.25">
      <c r="A50" s="9">
        <v>35</v>
      </c>
      <c r="B50" s="10" t="s">
        <v>132</v>
      </c>
      <c r="C50" s="9" t="s">
        <v>80</v>
      </c>
      <c r="D50" s="9">
        <v>0</v>
      </c>
      <c r="E50" s="9">
        <v>24</v>
      </c>
      <c r="F50" s="9">
        <v>0</v>
      </c>
      <c r="G50" s="9">
        <f t="shared" si="3"/>
        <v>24</v>
      </c>
      <c r="H50" s="11">
        <v>8.33</v>
      </c>
      <c r="I50" s="12">
        <f>G50*H50</f>
        <v>199.92000000000002</v>
      </c>
    </row>
    <row r="51" spans="1:9" ht="15" customHeight="1" x14ac:dyDescent="0.25">
      <c r="A51" s="19"/>
      <c r="B51" s="19"/>
      <c r="C51" s="20"/>
      <c r="D51" s="20"/>
      <c r="E51" s="1" t="s">
        <v>86</v>
      </c>
      <c r="F51" s="1"/>
      <c r="G51" s="1"/>
      <c r="H51" s="1"/>
      <c r="I51" s="16">
        <f>SUM(I16:I50)</f>
        <v>14882.989999999998</v>
      </c>
    </row>
  </sheetData>
  <mergeCells count="9">
    <mergeCell ref="E51:H51"/>
    <mergeCell ref="A10:I10"/>
    <mergeCell ref="A13:I13"/>
    <mergeCell ref="A14:A15"/>
    <mergeCell ref="B14:B15"/>
    <mergeCell ref="C14:C15"/>
    <mergeCell ref="D14:G14"/>
    <mergeCell ref="H14:H15"/>
    <mergeCell ref="I14:I15"/>
  </mergeCells>
  <printOptions horizontalCentered="1"/>
  <pageMargins left="0.51180555555555596" right="0.51180555555555596" top="0.78749999999999998" bottom="0.78749999999999998" header="0.511811023622047" footer="0.511811023622047"/>
  <pageSetup paperSize="9" scale="83"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
  <sheetViews>
    <sheetView zoomScaleNormal="100" workbookViewId="0">
      <selection activeCell="A10" sqref="A10"/>
    </sheetView>
  </sheetViews>
  <sheetFormatPr defaultColWidth="9.140625" defaultRowHeight="15" x14ac:dyDescent="0.25"/>
  <cols>
    <col min="1" max="1" width="9.140625" style="6"/>
    <col min="2" max="2" width="66" style="6" customWidth="1"/>
    <col min="3" max="3" width="9.140625" style="6"/>
    <col min="4" max="4" width="10.42578125" style="6" customWidth="1"/>
    <col min="5" max="7" width="9.140625" style="6"/>
    <col min="8" max="8" width="9.28515625" style="6" customWidth="1"/>
    <col min="9" max="9" width="12"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row r="10" spans="1:9" ht="12.75" customHeight="1" x14ac:dyDescent="0.25">
      <c r="A10" s="5" t="s">
        <v>0</v>
      </c>
      <c r="B10" s="5"/>
      <c r="C10" s="5"/>
      <c r="D10" s="5"/>
      <c r="E10" s="5"/>
      <c r="F10" s="5"/>
      <c r="G10" s="5"/>
      <c r="H10" s="5"/>
      <c r="I10" s="5"/>
    </row>
    <row r="11" spans="1:9" ht="12.75" customHeight="1" x14ac:dyDescent="0.25"/>
    <row r="12" spans="1:9" ht="12.75" customHeight="1" x14ac:dyDescent="0.25"/>
    <row r="13" spans="1:9" ht="15" customHeight="1" x14ac:dyDescent="0.25">
      <c r="A13" s="4" t="s">
        <v>1</v>
      </c>
      <c r="B13" s="4"/>
      <c r="C13" s="4"/>
      <c r="D13" s="4"/>
      <c r="E13" s="4"/>
      <c r="F13" s="4"/>
      <c r="G13" s="4"/>
      <c r="H13" s="4"/>
      <c r="I13" s="4"/>
    </row>
    <row r="14" spans="1:9" ht="13.5" customHeight="1" x14ac:dyDescent="0.25">
      <c r="A14" s="3" t="s">
        <v>2</v>
      </c>
      <c r="B14" s="3" t="s">
        <v>3</v>
      </c>
      <c r="C14" s="3" t="s">
        <v>4</v>
      </c>
      <c r="D14" s="3" t="s">
        <v>5</v>
      </c>
      <c r="E14" s="3"/>
      <c r="F14" s="3"/>
      <c r="G14" s="3"/>
      <c r="H14" s="3" t="s">
        <v>6</v>
      </c>
      <c r="I14" s="3" t="s">
        <v>7</v>
      </c>
    </row>
    <row r="15" spans="1:9" ht="63" x14ac:dyDescent="0.25">
      <c r="A15" s="3"/>
      <c r="B15" s="3"/>
      <c r="C15" s="3"/>
      <c r="D15" s="9" t="s">
        <v>8</v>
      </c>
      <c r="E15" s="9" t="s">
        <v>9</v>
      </c>
      <c r="F15" s="9" t="s">
        <v>10</v>
      </c>
      <c r="G15" s="9" t="s">
        <v>11</v>
      </c>
      <c r="H15" s="3"/>
      <c r="I15" s="3"/>
    </row>
    <row r="16" spans="1:9" ht="189" x14ac:dyDescent="0.25">
      <c r="A16" s="9">
        <v>1</v>
      </c>
      <c r="B16" s="10" t="s">
        <v>133</v>
      </c>
      <c r="C16" s="9" t="s">
        <v>76</v>
      </c>
      <c r="D16" s="9">
        <v>570</v>
      </c>
      <c r="E16" s="9">
        <v>0</v>
      </c>
      <c r="F16" s="9">
        <v>91</v>
      </c>
      <c r="G16" s="9">
        <v>479</v>
      </c>
      <c r="H16" s="11">
        <v>1.45</v>
      </c>
      <c r="I16" s="11">
        <f>G16*H16</f>
        <v>694.55</v>
      </c>
    </row>
    <row r="17" spans="1:9" ht="31.5" x14ac:dyDescent="0.25">
      <c r="A17" s="9">
        <v>2</v>
      </c>
      <c r="B17" s="10" t="s">
        <v>134</v>
      </c>
      <c r="C17" s="9" t="s">
        <v>76</v>
      </c>
      <c r="D17" s="9">
        <v>61</v>
      </c>
      <c r="E17" s="9">
        <v>500</v>
      </c>
      <c r="F17" s="9">
        <v>424</v>
      </c>
      <c r="G17" s="9">
        <v>137</v>
      </c>
      <c r="H17" s="11">
        <v>3.7</v>
      </c>
      <c r="I17" s="11">
        <f>G17*H17</f>
        <v>506.90000000000003</v>
      </c>
    </row>
    <row r="18" spans="1:9" ht="15" customHeight="1" x14ac:dyDescent="0.25">
      <c r="A18" s="9"/>
      <c r="B18" s="9"/>
      <c r="C18" s="9"/>
      <c r="D18" s="9"/>
      <c r="E18" s="3" t="s">
        <v>86</v>
      </c>
      <c r="F18" s="3"/>
      <c r="G18" s="3"/>
      <c r="H18" s="3"/>
      <c r="I18" s="18">
        <f>SUM(I16:I17)</f>
        <v>1201.45</v>
      </c>
    </row>
  </sheetData>
  <mergeCells count="9">
    <mergeCell ref="E18:H18"/>
    <mergeCell ref="A10:I10"/>
    <mergeCell ref="A13:I13"/>
    <mergeCell ref="A14:A15"/>
    <mergeCell ref="B14:B15"/>
    <mergeCell ref="C14:C15"/>
    <mergeCell ref="D14:G14"/>
    <mergeCell ref="H14:H15"/>
    <mergeCell ref="I14:I15"/>
  </mergeCells>
  <printOptions horizontalCentered="1"/>
  <pageMargins left="0.51180555555555596" right="0.51180555555555596" top="0.78749999999999998" bottom="0.78749999999999998" header="0.511811023622047" footer="0.511811023622047"/>
  <pageSetup paperSize="9" scale="90"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9"/>
  <sheetViews>
    <sheetView zoomScaleNormal="100" workbookViewId="0">
      <selection activeCell="A11" sqref="A11"/>
    </sheetView>
  </sheetViews>
  <sheetFormatPr defaultColWidth="9.140625" defaultRowHeight="15" x14ac:dyDescent="0.25"/>
  <cols>
    <col min="1" max="1" width="9.140625" style="6"/>
    <col min="2" max="2" width="57.85546875" style="6" customWidth="1"/>
    <col min="3" max="3" width="9.140625" style="6"/>
    <col min="4" max="4" width="11.5703125" style="6" customWidth="1"/>
    <col min="5" max="6" width="9.140625" style="6"/>
    <col min="7" max="7" width="10.5703125" style="6" customWidth="1"/>
    <col min="8" max="8" width="9.28515625" style="6" customWidth="1"/>
    <col min="9" max="9" width="13.7109375"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row r="10" spans="1:9" ht="12.75" customHeight="1" x14ac:dyDescent="0.25"/>
    <row r="11" spans="1:9" ht="12.75" customHeight="1" x14ac:dyDescent="0.25">
      <c r="A11" s="5" t="s">
        <v>0</v>
      </c>
      <c r="B11" s="5"/>
      <c r="C11" s="5"/>
      <c r="D11" s="5"/>
      <c r="E11" s="5"/>
      <c r="F11" s="5"/>
      <c r="G11" s="5"/>
      <c r="H11" s="5"/>
      <c r="I11" s="5"/>
    </row>
    <row r="12" spans="1:9" ht="12.75" customHeight="1" x14ac:dyDescent="0.25"/>
    <row r="13" spans="1:9" ht="12.75" customHeight="1" x14ac:dyDescent="0.25"/>
    <row r="14" spans="1:9" ht="12.75" customHeight="1" x14ac:dyDescent="0.25"/>
    <row r="15" spans="1:9" ht="15" customHeight="1" x14ac:dyDescent="0.25">
      <c r="A15" s="5" t="s">
        <v>1</v>
      </c>
      <c r="B15" s="5"/>
      <c r="C15" s="5"/>
      <c r="D15" s="5"/>
      <c r="E15" s="5"/>
      <c r="F15" s="5"/>
      <c r="G15" s="5"/>
      <c r="H15" s="5"/>
      <c r="I15" s="5"/>
    </row>
    <row r="16" spans="1:9" ht="13.5" customHeight="1" x14ac:dyDescent="0.25">
      <c r="A16" s="3" t="s">
        <v>2</v>
      </c>
      <c r="B16" s="3" t="s">
        <v>3</v>
      </c>
      <c r="C16" s="3" t="s">
        <v>4</v>
      </c>
      <c r="D16" s="3" t="s">
        <v>5</v>
      </c>
      <c r="E16" s="3"/>
      <c r="F16" s="3"/>
      <c r="G16" s="3"/>
      <c r="H16" s="3" t="s">
        <v>6</v>
      </c>
      <c r="I16" s="3" t="s">
        <v>7</v>
      </c>
    </row>
    <row r="17" spans="1:9" ht="47.25" x14ac:dyDescent="0.25">
      <c r="A17" s="3"/>
      <c r="B17" s="3"/>
      <c r="C17" s="3"/>
      <c r="D17" s="9" t="s">
        <v>8</v>
      </c>
      <c r="E17" s="9" t="s">
        <v>9</v>
      </c>
      <c r="F17" s="9" t="s">
        <v>10</v>
      </c>
      <c r="G17" s="9" t="s">
        <v>11</v>
      </c>
      <c r="H17" s="3"/>
      <c r="I17" s="3"/>
    </row>
    <row r="18" spans="1:9" ht="141.75" x14ac:dyDescent="0.25">
      <c r="A18" s="9">
        <v>1</v>
      </c>
      <c r="B18" s="10" t="s">
        <v>135</v>
      </c>
      <c r="C18" s="9" t="s">
        <v>136</v>
      </c>
      <c r="D18" s="9">
        <v>81</v>
      </c>
      <c r="E18" s="9">
        <v>750</v>
      </c>
      <c r="F18" s="9">
        <v>673</v>
      </c>
      <c r="G18" s="9">
        <f>D18+E18-F18</f>
        <v>158</v>
      </c>
      <c r="H18" s="11">
        <v>8</v>
      </c>
      <c r="I18" s="11">
        <f>G18*H18</f>
        <v>1264</v>
      </c>
    </row>
    <row r="19" spans="1:9" ht="15" customHeight="1" x14ac:dyDescent="0.25">
      <c r="A19" s="9"/>
      <c r="B19" s="9"/>
      <c r="C19" s="9"/>
      <c r="D19" s="9"/>
      <c r="E19" s="9"/>
      <c r="F19" s="3" t="s">
        <v>86</v>
      </c>
      <c r="G19" s="3"/>
      <c r="H19" s="3"/>
      <c r="I19" s="18">
        <f>SUM(I18:I18)</f>
        <v>1264</v>
      </c>
    </row>
  </sheetData>
  <mergeCells count="9">
    <mergeCell ref="F19:H19"/>
    <mergeCell ref="A11:I11"/>
    <mergeCell ref="A15:I15"/>
    <mergeCell ref="A16:A17"/>
    <mergeCell ref="B16:B17"/>
    <mergeCell ref="C16:C17"/>
    <mergeCell ref="D16:G16"/>
    <mergeCell ref="H16:H17"/>
    <mergeCell ref="I16:I17"/>
  </mergeCells>
  <printOptions horizontalCentered="1"/>
  <pageMargins left="0.51180555555555596" right="0.51180555555555596" top="0.78749999999999998" bottom="0.78749999999999998" header="0.511811023622047" footer="0.511811023622047"/>
  <pageSetup paperSize="9" scale="91"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9"/>
  <sheetViews>
    <sheetView zoomScaleNormal="100" workbookViewId="0">
      <selection activeCell="A10" sqref="A10"/>
    </sheetView>
  </sheetViews>
  <sheetFormatPr defaultColWidth="9.140625" defaultRowHeight="15" x14ac:dyDescent="0.25"/>
  <cols>
    <col min="1" max="1" width="9.140625" style="6"/>
    <col min="2" max="2" width="51.28515625" style="6" customWidth="1"/>
    <col min="3" max="3" width="9.140625" style="6"/>
    <col min="4" max="4" width="10.140625" style="6" customWidth="1"/>
    <col min="5" max="6" width="9.140625" style="6"/>
    <col min="7" max="7" width="10" style="6" customWidth="1"/>
    <col min="8" max="8" width="10.85546875" style="6" customWidth="1"/>
    <col min="9" max="9" width="13.7109375"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row r="10" spans="1:9" ht="12.75" customHeight="1" x14ac:dyDescent="0.25">
      <c r="A10" s="5" t="s">
        <v>0</v>
      </c>
      <c r="B10" s="5"/>
      <c r="C10" s="5"/>
      <c r="D10" s="5"/>
      <c r="E10" s="5"/>
      <c r="F10" s="5"/>
      <c r="G10" s="5"/>
      <c r="H10" s="5"/>
      <c r="I10" s="5"/>
    </row>
    <row r="11" spans="1:9" ht="12.75" customHeight="1" x14ac:dyDescent="0.25"/>
    <row r="12" spans="1:9" ht="12.75" customHeight="1" x14ac:dyDescent="0.25"/>
    <row r="13" spans="1:9" ht="12.75" customHeight="1" x14ac:dyDescent="0.25"/>
    <row r="14" spans="1:9" ht="15" customHeight="1" x14ac:dyDescent="0.25">
      <c r="A14" s="5" t="s">
        <v>1</v>
      </c>
      <c r="B14" s="5"/>
      <c r="C14" s="5"/>
      <c r="D14" s="5"/>
      <c r="E14" s="5"/>
      <c r="F14" s="5"/>
      <c r="G14" s="5"/>
      <c r="H14" s="5"/>
      <c r="I14" s="5"/>
    </row>
    <row r="15" spans="1:9" ht="13.5" customHeight="1" x14ac:dyDescent="0.25">
      <c r="A15" s="3" t="s">
        <v>2</v>
      </c>
      <c r="B15" s="3" t="s">
        <v>137</v>
      </c>
      <c r="C15" s="3" t="s">
        <v>4</v>
      </c>
      <c r="D15" s="3" t="s">
        <v>5</v>
      </c>
      <c r="E15" s="3"/>
      <c r="F15" s="3"/>
      <c r="G15" s="3"/>
      <c r="H15" s="3" t="s">
        <v>6</v>
      </c>
      <c r="I15" s="3" t="s">
        <v>7</v>
      </c>
    </row>
    <row r="16" spans="1:9" ht="63" x14ac:dyDescent="0.25">
      <c r="A16" s="3"/>
      <c r="B16" s="3"/>
      <c r="C16" s="3"/>
      <c r="D16" s="9" t="s">
        <v>8</v>
      </c>
      <c r="E16" s="9" t="s">
        <v>9</v>
      </c>
      <c r="F16" s="9" t="s">
        <v>10</v>
      </c>
      <c r="G16" s="9" t="s">
        <v>11</v>
      </c>
      <c r="H16" s="3"/>
      <c r="I16" s="3"/>
    </row>
    <row r="17" spans="1:9" ht="47.25" x14ac:dyDescent="0.25">
      <c r="A17" s="9">
        <v>1</v>
      </c>
      <c r="B17" s="10" t="s">
        <v>138</v>
      </c>
      <c r="C17" s="9" t="s">
        <v>139</v>
      </c>
      <c r="D17" s="9">
        <v>62</v>
      </c>
      <c r="E17" s="9">
        <v>210</v>
      </c>
      <c r="F17" s="9">
        <v>174</v>
      </c>
      <c r="G17" s="9">
        <v>98</v>
      </c>
      <c r="H17" s="11">
        <v>4.9800000000000004</v>
      </c>
      <c r="I17" s="11">
        <f>G17*H17</f>
        <v>488.04</v>
      </c>
    </row>
    <row r="18" spans="1:9" ht="31.5" x14ac:dyDescent="0.25">
      <c r="A18" s="9">
        <v>2</v>
      </c>
      <c r="B18" s="10" t="s">
        <v>140</v>
      </c>
      <c r="C18" s="9" t="s">
        <v>76</v>
      </c>
      <c r="D18" s="9">
        <v>142</v>
      </c>
      <c r="E18" s="9">
        <v>610</v>
      </c>
      <c r="F18" s="9">
        <v>752</v>
      </c>
      <c r="G18" s="9">
        <v>245</v>
      </c>
      <c r="H18" s="11">
        <v>13.09</v>
      </c>
      <c r="I18" s="11">
        <f>G18*H18</f>
        <v>3207.05</v>
      </c>
    </row>
    <row r="19" spans="1:9" ht="15" customHeight="1" x14ac:dyDescent="0.25">
      <c r="A19" s="9"/>
      <c r="B19" s="9"/>
      <c r="C19" s="9"/>
      <c r="D19" s="9"/>
      <c r="E19" s="1" t="s">
        <v>86</v>
      </c>
      <c r="F19" s="1"/>
      <c r="G19" s="1"/>
      <c r="H19" s="1"/>
      <c r="I19" s="16">
        <f>SUM(I17:I18)</f>
        <v>3695.09</v>
      </c>
    </row>
  </sheetData>
  <mergeCells count="9">
    <mergeCell ref="E19:H19"/>
    <mergeCell ref="A10:I10"/>
    <mergeCell ref="A14:I14"/>
    <mergeCell ref="A15:A16"/>
    <mergeCell ref="B15:B16"/>
    <mergeCell ref="C15:C16"/>
    <mergeCell ref="D15:G15"/>
    <mergeCell ref="H15:H16"/>
    <mergeCell ref="I15:I16"/>
  </mergeCells>
  <printOptions horizontalCentered="1"/>
  <pageMargins left="0.51180555555555596" right="0.51180555555555596" top="0.78749999999999998" bottom="0.78749999999999998" header="0.511811023622047" footer="0.511811023622047"/>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0"/>
  <sheetViews>
    <sheetView zoomScaleNormal="100" workbookViewId="0">
      <selection activeCell="B9" sqref="B9"/>
    </sheetView>
  </sheetViews>
  <sheetFormatPr defaultColWidth="9.140625" defaultRowHeight="15" x14ac:dyDescent="0.25"/>
  <cols>
    <col min="1" max="1" width="9.140625" style="6"/>
    <col min="2" max="2" width="80.28515625" style="6" customWidth="1"/>
    <col min="3" max="3" width="10.5703125" style="6" customWidth="1"/>
    <col min="4" max="4" width="11.5703125" style="6" customWidth="1"/>
    <col min="5" max="5" width="9.140625" style="6"/>
    <col min="6" max="6" width="8.7109375" style="6" customWidth="1"/>
    <col min="7" max="7" width="9.140625" style="6"/>
    <col min="8" max="8" width="10.85546875" style="6" customWidth="1"/>
    <col min="9" max="9" width="13.7109375" style="6" customWidth="1"/>
    <col min="10" max="16384" width="9.140625" style="6"/>
  </cols>
  <sheetData>
    <row r="1" spans="1:9" ht="12.75" customHeight="1" x14ac:dyDescent="0.25"/>
    <row r="2" spans="1:9" ht="12.75" customHeight="1" x14ac:dyDescent="0.25"/>
    <row r="3" spans="1:9" ht="12.75" customHeight="1" x14ac:dyDescent="0.25"/>
    <row r="4" spans="1:9" ht="12.75" customHeight="1" x14ac:dyDescent="0.25"/>
    <row r="5" spans="1:9" ht="12.75" customHeight="1" x14ac:dyDescent="0.25"/>
    <row r="6" spans="1:9" ht="12.75" customHeight="1" x14ac:dyDescent="0.25"/>
    <row r="7" spans="1:9" ht="12.75" customHeight="1" x14ac:dyDescent="0.25"/>
    <row r="8" spans="1:9" ht="12.75" customHeight="1" x14ac:dyDescent="0.25"/>
    <row r="9" spans="1:9" ht="12.75" customHeight="1" x14ac:dyDescent="0.25">
      <c r="B9" s="5" t="s">
        <v>0</v>
      </c>
      <c r="C9" s="5"/>
      <c r="D9" s="5"/>
      <c r="E9" s="5"/>
      <c r="F9" s="5"/>
      <c r="G9" s="5"/>
      <c r="H9" s="5"/>
      <c r="I9" s="5"/>
    </row>
    <row r="10" spans="1:9" ht="12.75" customHeight="1" x14ac:dyDescent="0.25"/>
    <row r="11" spans="1:9" ht="12.75" customHeight="1" x14ac:dyDescent="0.25"/>
    <row r="12" spans="1:9" ht="12.75" customHeight="1" x14ac:dyDescent="0.25"/>
    <row r="13" spans="1:9" ht="15" customHeight="1" x14ac:dyDescent="0.25">
      <c r="A13" s="5" t="s">
        <v>1</v>
      </c>
      <c r="B13" s="5"/>
      <c r="C13" s="5"/>
      <c r="D13" s="5"/>
      <c r="E13" s="5"/>
      <c r="F13" s="5"/>
      <c r="G13" s="5"/>
      <c r="H13" s="5"/>
      <c r="I13" s="5"/>
    </row>
    <row r="14" spans="1:9" ht="13.5" customHeight="1" x14ac:dyDescent="0.25">
      <c r="A14" s="3" t="s">
        <v>141</v>
      </c>
      <c r="B14" s="3" t="s">
        <v>142</v>
      </c>
      <c r="C14" s="3" t="s">
        <v>4</v>
      </c>
      <c r="D14" s="3" t="s">
        <v>5</v>
      </c>
      <c r="E14" s="3"/>
      <c r="F14" s="3"/>
      <c r="G14" s="3"/>
      <c r="H14" s="3" t="s">
        <v>6</v>
      </c>
      <c r="I14" s="3" t="s">
        <v>7</v>
      </c>
    </row>
    <row r="15" spans="1:9" ht="47.25" x14ac:dyDescent="0.25">
      <c r="A15" s="3"/>
      <c r="B15" s="3"/>
      <c r="C15" s="3"/>
      <c r="D15" s="9" t="s">
        <v>8</v>
      </c>
      <c r="E15" s="9" t="s">
        <v>9</v>
      </c>
      <c r="F15" s="9" t="s">
        <v>10</v>
      </c>
      <c r="G15" s="9" t="s">
        <v>11</v>
      </c>
      <c r="H15" s="3"/>
      <c r="I15" s="3"/>
    </row>
    <row r="16" spans="1:9" ht="15.75" x14ac:dyDescent="0.25">
      <c r="A16" s="9">
        <v>1</v>
      </c>
      <c r="B16" s="10" t="s">
        <v>143</v>
      </c>
      <c r="C16" s="9" t="s">
        <v>80</v>
      </c>
      <c r="D16" s="9">
        <v>12</v>
      </c>
      <c r="E16" s="9">
        <v>0</v>
      </c>
      <c r="F16" s="9">
        <v>1</v>
      </c>
      <c r="G16" s="9">
        <v>11</v>
      </c>
      <c r="H16" s="11">
        <v>35.869999999999997</v>
      </c>
      <c r="I16" s="11">
        <f t="shared" ref="I16:I29" si="0">G16*H16</f>
        <v>394.57</v>
      </c>
    </row>
    <row r="17" spans="1:9" ht="15.75" x14ac:dyDescent="0.25">
      <c r="A17" s="9">
        <v>2</v>
      </c>
      <c r="B17" s="10" t="s">
        <v>144</v>
      </c>
      <c r="C17" s="9" t="s">
        <v>80</v>
      </c>
      <c r="D17" s="9">
        <v>9</v>
      </c>
      <c r="E17" s="9">
        <v>180</v>
      </c>
      <c r="F17" s="9">
        <v>57</v>
      </c>
      <c r="G17" s="9">
        <v>132</v>
      </c>
      <c r="H17" s="11">
        <v>66.44</v>
      </c>
      <c r="I17" s="11">
        <f t="shared" si="0"/>
        <v>8770.08</v>
      </c>
    </row>
    <row r="18" spans="1:9" ht="15.75" x14ac:dyDescent="0.25">
      <c r="A18" s="9">
        <v>3</v>
      </c>
      <c r="B18" s="10" t="s">
        <v>145</v>
      </c>
      <c r="C18" s="9" t="s">
        <v>80</v>
      </c>
      <c r="D18" s="9">
        <v>3</v>
      </c>
      <c r="E18" s="9">
        <v>0</v>
      </c>
      <c r="F18" s="9">
        <v>0</v>
      </c>
      <c r="G18" s="9">
        <v>3</v>
      </c>
      <c r="H18" s="11">
        <v>30</v>
      </c>
      <c r="I18" s="11">
        <f t="shared" si="0"/>
        <v>90</v>
      </c>
    </row>
    <row r="19" spans="1:9" ht="15.75" x14ac:dyDescent="0.25">
      <c r="A19" s="9">
        <v>4</v>
      </c>
      <c r="B19" s="10" t="s">
        <v>146</v>
      </c>
      <c r="C19" s="9" t="s">
        <v>80</v>
      </c>
      <c r="D19" s="9">
        <v>3</v>
      </c>
      <c r="E19" s="9">
        <v>0</v>
      </c>
      <c r="F19" s="9">
        <v>0</v>
      </c>
      <c r="G19" s="9">
        <v>3</v>
      </c>
      <c r="H19" s="11">
        <v>30</v>
      </c>
      <c r="I19" s="11">
        <f t="shared" si="0"/>
        <v>90</v>
      </c>
    </row>
    <row r="20" spans="1:9" ht="15.75" x14ac:dyDescent="0.25">
      <c r="A20" s="9">
        <v>5</v>
      </c>
      <c r="B20" s="10" t="s">
        <v>147</v>
      </c>
      <c r="C20" s="9" t="s">
        <v>80</v>
      </c>
      <c r="D20" s="9">
        <v>4</v>
      </c>
      <c r="E20" s="9">
        <v>0</v>
      </c>
      <c r="F20" s="9">
        <v>0</v>
      </c>
      <c r="G20" s="9">
        <v>4</v>
      </c>
      <c r="H20" s="11">
        <v>30</v>
      </c>
      <c r="I20" s="11">
        <f t="shared" si="0"/>
        <v>120</v>
      </c>
    </row>
    <row r="21" spans="1:9" ht="15.75" x14ac:dyDescent="0.25">
      <c r="A21" s="9">
        <v>6</v>
      </c>
      <c r="B21" s="10" t="s">
        <v>148</v>
      </c>
      <c r="C21" s="9" t="s">
        <v>80</v>
      </c>
      <c r="D21" s="9">
        <v>4</v>
      </c>
      <c r="E21" s="9">
        <v>0</v>
      </c>
      <c r="F21" s="9">
        <v>0</v>
      </c>
      <c r="G21" s="9">
        <v>4</v>
      </c>
      <c r="H21" s="11">
        <v>30</v>
      </c>
      <c r="I21" s="11">
        <f t="shared" si="0"/>
        <v>120</v>
      </c>
    </row>
    <row r="22" spans="1:9" ht="15.75" x14ac:dyDescent="0.25">
      <c r="A22" s="9">
        <v>7</v>
      </c>
      <c r="B22" s="10" t="s">
        <v>149</v>
      </c>
      <c r="C22" s="9" t="s">
        <v>136</v>
      </c>
      <c r="D22" s="9">
        <v>0</v>
      </c>
      <c r="E22" s="9">
        <v>6</v>
      </c>
      <c r="F22" s="9">
        <v>1</v>
      </c>
      <c r="G22" s="9">
        <v>5</v>
      </c>
      <c r="H22" s="11">
        <v>65.88</v>
      </c>
      <c r="I22" s="11">
        <f t="shared" si="0"/>
        <v>329.4</v>
      </c>
    </row>
    <row r="23" spans="1:9" ht="15.75" x14ac:dyDescent="0.25">
      <c r="A23" s="9">
        <v>8</v>
      </c>
      <c r="B23" s="10" t="s">
        <v>150</v>
      </c>
      <c r="C23" s="9" t="s">
        <v>136</v>
      </c>
      <c r="D23" s="9">
        <v>0</v>
      </c>
      <c r="E23" s="9">
        <v>6</v>
      </c>
      <c r="F23" s="9">
        <v>1</v>
      </c>
      <c r="G23" s="9">
        <v>5</v>
      </c>
      <c r="H23" s="11">
        <v>65.88</v>
      </c>
      <c r="I23" s="11">
        <f t="shared" si="0"/>
        <v>329.4</v>
      </c>
    </row>
    <row r="24" spans="1:9" ht="15.75" x14ac:dyDescent="0.25">
      <c r="A24" s="9">
        <v>9</v>
      </c>
      <c r="B24" s="10" t="s">
        <v>151</v>
      </c>
      <c r="C24" s="9" t="s">
        <v>136</v>
      </c>
      <c r="D24" s="9">
        <v>0</v>
      </c>
      <c r="E24" s="9">
        <v>6</v>
      </c>
      <c r="F24" s="9">
        <v>1</v>
      </c>
      <c r="G24" s="9">
        <v>5</v>
      </c>
      <c r="H24" s="11">
        <v>65.88</v>
      </c>
      <c r="I24" s="11">
        <f t="shared" si="0"/>
        <v>329.4</v>
      </c>
    </row>
    <row r="25" spans="1:9" ht="15.75" x14ac:dyDescent="0.25">
      <c r="A25" s="9">
        <v>10</v>
      </c>
      <c r="B25" s="10" t="s">
        <v>152</v>
      </c>
      <c r="C25" s="9" t="s">
        <v>136</v>
      </c>
      <c r="D25" s="9">
        <v>0</v>
      </c>
      <c r="E25" s="9">
        <v>6</v>
      </c>
      <c r="F25" s="9">
        <v>1</v>
      </c>
      <c r="G25" s="9">
        <v>5</v>
      </c>
      <c r="H25" s="11">
        <v>65.88</v>
      </c>
      <c r="I25" s="11">
        <f t="shared" si="0"/>
        <v>329.4</v>
      </c>
    </row>
    <row r="26" spans="1:9" ht="15.75" x14ac:dyDescent="0.25">
      <c r="A26" s="9">
        <v>11</v>
      </c>
      <c r="B26" s="10" t="s">
        <v>153</v>
      </c>
      <c r="C26" s="9" t="s">
        <v>136</v>
      </c>
      <c r="D26" s="9">
        <v>0</v>
      </c>
      <c r="E26" s="9">
        <v>6</v>
      </c>
      <c r="F26" s="9">
        <v>1</v>
      </c>
      <c r="G26" s="9">
        <v>5</v>
      </c>
      <c r="H26" s="11">
        <v>66.88</v>
      </c>
      <c r="I26" s="11">
        <f t="shared" si="0"/>
        <v>334.4</v>
      </c>
    </row>
    <row r="27" spans="1:9" ht="15.75" x14ac:dyDescent="0.25">
      <c r="A27" s="9">
        <v>12</v>
      </c>
      <c r="B27" s="10" t="s">
        <v>154</v>
      </c>
      <c r="C27" s="9" t="s">
        <v>136</v>
      </c>
      <c r="D27" s="9">
        <v>0</v>
      </c>
      <c r="E27" s="9">
        <v>6</v>
      </c>
      <c r="F27" s="9">
        <v>1</v>
      </c>
      <c r="G27" s="9">
        <v>5</v>
      </c>
      <c r="H27" s="11">
        <v>65.88</v>
      </c>
      <c r="I27" s="11">
        <f t="shared" si="0"/>
        <v>329.4</v>
      </c>
    </row>
    <row r="28" spans="1:9" ht="31.5" x14ac:dyDescent="0.25">
      <c r="A28" s="9">
        <v>13</v>
      </c>
      <c r="B28" s="10" t="s">
        <v>155</v>
      </c>
      <c r="C28" s="9" t="s">
        <v>136</v>
      </c>
      <c r="D28" s="9">
        <v>0</v>
      </c>
      <c r="E28" s="9">
        <v>6</v>
      </c>
      <c r="F28" s="9">
        <v>1</v>
      </c>
      <c r="G28" s="9">
        <v>5</v>
      </c>
      <c r="H28" s="11">
        <v>65.88</v>
      </c>
      <c r="I28" s="11">
        <f t="shared" si="0"/>
        <v>329.4</v>
      </c>
    </row>
    <row r="29" spans="1:9" ht="31.5" x14ac:dyDescent="0.25">
      <c r="A29" s="9">
        <v>14</v>
      </c>
      <c r="B29" s="10" t="s">
        <v>156</v>
      </c>
      <c r="C29" s="9" t="s">
        <v>136</v>
      </c>
      <c r="D29" s="9">
        <v>0</v>
      </c>
      <c r="E29" s="9">
        <v>6</v>
      </c>
      <c r="F29" s="9">
        <v>3</v>
      </c>
      <c r="G29" s="9">
        <v>3</v>
      </c>
      <c r="H29" s="11">
        <v>79.8</v>
      </c>
      <c r="I29" s="11">
        <f t="shared" si="0"/>
        <v>239.39999999999998</v>
      </c>
    </row>
    <row r="30" spans="1:9" ht="15" customHeight="1" x14ac:dyDescent="0.25">
      <c r="A30" s="20"/>
      <c r="B30" s="20"/>
      <c r="C30" s="20"/>
      <c r="D30" s="1" t="s">
        <v>86</v>
      </c>
      <c r="E30" s="1"/>
      <c r="F30" s="1"/>
      <c r="G30" s="1"/>
      <c r="H30" s="1"/>
      <c r="I30" s="18">
        <f>SUM(I16:I29)</f>
        <v>12134.849999999997</v>
      </c>
    </row>
  </sheetData>
  <mergeCells count="9">
    <mergeCell ref="D30:H30"/>
    <mergeCell ref="B9:I9"/>
    <mergeCell ref="A13:I13"/>
    <mergeCell ref="A14:A15"/>
    <mergeCell ref="B14:B15"/>
    <mergeCell ref="C14:C15"/>
    <mergeCell ref="D14:G14"/>
    <mergeCell ref="H14:H15"/>
    <mergeCell ref="I14:I15"/>
  </mergeCells>
  <printOptions horizontalCentered="1"/>
  <pageMargins left="0.51180555555555596" right="0.51180555555555596" top="0.78749999999999998" bottom="0.78749999999999998" header="0.511811023622047" footer="0.511811023622047"/>
  <pageSetup paperSize="9" scale="7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277</TotalTime>
  <Application>Microsoft Excel</Application>
  <DocSecurity>0</DocSecurity>
  <ScaleCrop>false</ScaleCrop>
  <HeadingPairs>
    <vt:vector size="2" baseType="variant">
      <vt:variant>
        <vt:lpstr>Planilhas</vt:lpstr>
      </vt:variant>
      <vt:variant>
        <vt:i4>7</vt:i4>
      </vt:variant>
    </vt:vector>
  </HeadingPairs>
  <TitlesOfParts>
    <vt:vector size="7" baseType="lpstr">
      <vt:lpstr>MATERIAL DE EXPEDIENTE</vt:lpstr>
      <vt:lpstr>MATERIAL GRÁFICO</vt:lpstr>
      <vt:lpstr>MATERIAL DE LIMPEZA</vt:lpstr>
      <vt:lpstr>MATERIAL DESCARTAVEIS</vt:lpstr>
      <vt:lpstr>ÁGUA</vt:lpstr>
      <vt:lpstr>GENEROS ALIMENTICIOS</vt:lpstr>
      <vt:lpstr>MATERIAL DE INFORMATICA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THIAGO MENEZES</dc:creator>
  <dc:description/>
  <cp:lastModifiedBy>THIAGO MENEZES</cp:lastModifiedBy>
  <cp:revision>8</cp:revision>
  <cp:lastPrinted>2024-11-28T16:54:04Z</cp:lastPrinted>
  <dcterms:created xsi:type="dcterms:W3CDTF">2024-11-28T14:51:38Z</dcterms:created>
  <dcterms:modified xsi:type="dcterms:W3CDTF">2024-12-09T14:41:57Z</dcterms:modified>
  <dc:language>pt-BR</dc:language>
</cp:coreProperties>
</file>